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60" activeTab="0"/>
  </bookViews>
  <sheets>
    <sheet name="УЧЕБНЫЙ ПЛАН 2018" sheetId="1" r:id="rId1"/>
    <sheet name="ГрАФИК 2018" sheetId="2" r:id="rId2"/>
  </sheets>
  <definedNames>
    <definedName name="_xlnm.Print_Area" localSheetId="1">'ГрАФИК 2018'!$A$1:$BI$31</definedName>
    <definedName name="_xlnm.Print_Area" localSheetId="0">'УЧЕБНЫЙ ПЛАН 2018'!$A$1:$AD$109</definedName>
  </definedNames>
  <calcPr fullCalcOnLoad="1"/>
</workbook>
</file>

<file path=xl/sharedStrings.xml><?xml version="1.0" encoding="utf-8"?>
<sst xmlns="http://schemas.openxmlformats.org/spreadsheetml/2006/main" count="717" uniqueCount="286">
  <si>
    <t>Код №</t>
  </si>
  <si>
    <t>Наименование дисциплин по ГОС</t>
  </si>
  <si>
    <t>Распределение учебного времени по видам</t>
  </si>
  <si>
    <t>Примерное распределение по  семестрам</t>
  </si>
  <si>
    <t>Общая трудоемкость</t>
  </si>
  <si>
    <t>1курс</t>
  </si>
  <si>
    <t>2 курс</t>
  </si>
  <si>
    <t>3 курс</t>
  </si>
  <si>
    <t>4 курс</t>
  </si>
  <si>
    <t>5 курс</t>
  </si>
  <si>
    <t>6 курс</t>
  </si>
  <si>
    <t>в зачетных единицач/ кредитах</t>
  </si>
  <si>
    <t>в часах</t>
  </si>
  <si>
    <t>С.Р.С</t>
  </si>
  <si>
    <t>1 сем</t>
  </si>
  <si>
    <t>2 сем</t>
  </si>
  <si>
    <t>3 сем</t>
  </si>
  <si>
    <t>4 сем</t>
  </si>
  <si>
    <t>5 сем</t>
  </si>
  <si>
    <t>6 сем</t>
  </si>
  <si>
    <t>7сем</t>
  </si>
  <si>
    <t>8 сем</t>
  </si>
  <si>
    <t>9сем</t>
  </si>
  <si>
    <t>10 сем</t>
  </si>
  <si>
    <t>11сем</t>
  </si>
  <si>
    <t>12 сем</t>
  </si>
  <si>
    <t>отчетн.</t>
  </si>
  <si>
    <t>16 недель</t>
  </si>
  <si>
    <t>Б.1.0</t>
  </si>
  <si>
    <t>Базовая часть</t>
  </si>
  <si>
    <t>Б.1.1</t>
  </si>
  <si>
    <t>э</t>
  </si>
  <si>
    <t>Б.1.2</t>
  </si>
  <si>
    <t>Б.1.3</t>
  </si>
  <si>
    <t>Б.1.4</t>
  </si>
  <si>
    <t xml:space="preserve">Философия </t>
  </si>
  <si>
    <t>Б.1.5</t>
  </si>
  <si>
    <t>Манасоведение</t>
  </si>
  <si>
    <t xml:space="preserve">Вариативная часть  в том числе курсы по выбору </t>
  </si>
  <si>
    <t xml:space="preserve">Вариативная часть  </t>
  </si>
  <si>
    <t>Политология</t>
  </si>
  <si>
    <t>Дисциплины по выбору студентов, предлагаемые вузом</t>
  </si>
  <si>
    <t>Б.2.0</t>
  </si>
  <si>
    <t>Б.2.1</t>
  </si>
  <si>
    <t>Б.2.2</t>
  </si>
  <si>
    <t xml:space="preserve">Физика </t>
  </si>
  <si>
    <t>Б.2.3</t>
  </si>
  <si>
    <t xml:space="preserve">Химия </t>
  </si>
  <si>
    <t>Биология с элементами экологии</t>
  </si>
  <si>
    <t xml:space="preserve">Биорганическая химия </t>
  </si>
  <si>
    <t>Бионеорганическая химия</t>
  </si>
  <si>
    <t>Охрана окружающей среды</t>
  </si>
  <si>
    <t>Общая и клиническая биохимия</t>
  </si>
  <si>
    <t>Гистология, эмбриология, цитология</t>
  </si>
  <si>
    <t xml:space="preserve">Нормальная физиология </t>
  </si>
  <si>
    <t xml:space="preserve">Микробиология вирусология и иммунология </t>
  </si>
  <si>
    <t>Базисная  и клиническая фармакология</t>
  </si>
  <si>
    <t xml:space="preserve">Акушерство и гинекология </t>
  </si>
  <si>
    <t>Топографическая анатомия</t>
  </si>
  <si>
    <t>Инфекционные болезни</t>
  </si>
  <si>
    <t>Дерматовенерология</t>
  </si>
  <si>
    <t>Неврология и нейрохирургия</t>
  </si>
  <si>
    <t>Оториноларингология</t>
  </si>
  <si>
    <t>Офтальмология</t>
  </si>
  <si>
    <t xml:space="preserve">Судебная медицина </t>
  </si>
  <si>
    <t>Уход за терапевтическими, хирургическими больными</t>
  </si>
  <si>
    <t>Общая физиотерапия</t>
  </si>
  <si>
    <t>Эндокринология</t>
  </si>
  <si>
    <t>Фтизиатрия</t>
  </si>
  <si>
    <t>Оперативная хирургия</t>
  </si>
  <si>
    <t>Урология</t>
  </si>
  <si>
    <t>Онкология</t>
  </si>
  <si>
    <t xml:space="preserve">Семейная медицина </t>
  </si>
  <si>
    <t>Курсы по выбору студентов</t>
  </si>
  <si>
    <t>Эпидемиология, военная эпидемиология</t>
  </si>
  <si>
    <t>Клиническая фармакология</t>
  </si>
  <si>
    <t>Военно-полевая терапия</t>
  </si>
  <si>
    <t>Детская хирургия</t>
  </si>
  <si>
    <t>Андрология</t>
  </si>
  <si>
    <t>Поликлиническая терапия</t>
  </si>
  <si>
    <t>Профессиональные болезни</t>
  </si>
  <si>
    <t>Гемотология</t>
  </si>
  <si>
    <t>Медицина катастроф</t>
  </si>
  <si>
    <t>ИТОГО</t>
  </si>
  <si>
    <t>Б.4.0</t>
  </si>
  <si>
    <t>Дополнительные виды подготовки</t>
  </si>
  <si>
    <t>Физическая культура</t>
  </si>
  <si>
    <t>Помощник медицинской сестры</t>
  </si>
  <si>
    <t>Б.5.4</t>
  </si>
  <si>
    <t>Помощник врача стационара</t>
  </si>
  <si>
    <t>Число экзаменов</t>
  </si>
  <si>
    <t>Б.3.0</t>
  </si>
  <si>
    <t>Б.3.1</t>
  </si>
  <si>
    <t>Б.3.2</t>
  </si>
  <si>
    <t>Б.3.3</t>
  </si>
  <si>
    <t>Б.3.4</t>
  </si>
  <si>
    <t>Б.3.5</t>
  </si>
  <si>
    <t>Б.3.6</t>
  </si>
  <si>
    <t>Б.3.7</t>
  </si>
  <si>
    <t>Б.3.8</t>
  </si>
  <si>
    <t>Б.3.9</t>
  </si>
  <si>
    <t>Б.3.10</t>
  </si>
  <si>
    <t>Б.3.11</t>
  </si>
  <si>
    <t>Б.3.12</t>
  </si>
  <si>
    <t>Б.3.13</t>
  </si>
  <si>
    <t>Б.3.14</t>
  </si>
  <si>
    <t>Б.3.15</t>
  </si>
  <si>
    <t>Б.3.16</t>
  </si>
  <si>
    <t>Б.3.17</t>
  </si>
  <si>
    <t>Итоговая государственная аттестация</t>
  </si>
  <si>
    <t>Вариативная часть в том числе курсы по выбору.</t>
  </si>
  <si>
    <t xml:space="preserve">Русский язык </t>
  </si>
  <si>
    <t>16недель</t>
  </si>
  <si>
    <t>Кыргызский язык</t>
  </si>
  <si>
    <t>Психиатрия и наркология</t>
  </si>
  <si>
    <t>Б.1.6</t>
  </si>
  <si>
    <t>ЖАЛАЛ-АБАДСКИЙ ГОСУДАРСТВЕННЫЙ УНИВЕРСИТЕТ</t>
  </si>
  <si>
    <t>График учебного процесса</t>
  </si>
  <si>
    <t>курс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</si>
  <si>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</si>
  <si>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</si>
  <si>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</si>
  <si>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</si>
  <si>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</si>
  <si>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</si>
  <si>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</si>
  <si>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</si>
  <si>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</si>
  <si>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</si>
  <si>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</si>
  <si>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теор. обучен</t>
  </si>
  <si>
    <t>экз. сессия</t>
  </si>
  <si>
    <t>практика</t>
  </si>
  <si>
    <t>гос.аттестация</t>
  </si>
  <si>
    <t>каникулы</t>
  </si>
  <si>
    <t>Э</t>
  </si>
  <si>
    <t>К</t>
  </si>
  <si>
    <t>ГА</t>
  </si>
  <si>
    <t>Обозначения:</t>
  </si>
  <si>
    <t>П</t>
  </si>
  <si>
    <t>15 недель</t>
  </si>
  <si>
    <t>Иностранный язык (латинский язык 4 кредит)</t>
  </si>
  <si>
    <t>Патологическая анатомия, клиническая патологическая анатомия</t>
  </si>
  <si>
    <t>Стоматология</t>
  </si>
  <si>
    <t>Математика и информатика</t>
  </si>
  <si>
    <t xml:space="preserve"> </t>
  </si>
  <si>
    <t>Общая гигиена</t>
  </si>
  <si>
    <t xml:space="preserve">Детские болезни-2 </t>
  </si>
  <si>
    <t xml:space="preserve">Внутренние болезни -4 </t>
  </si>
  <si>
    <t>Поликлиническая хирургия</t>
  </si>
  <si>
    <t>Б.2.В.0</t>
  </si>
  <si>
    <t>Б.2.КПВ.0</t>
  </si>
  <si>
    <t>Б.2.КПВ.1</t>
  </si>
  <si>
    <t>Б.2.КПВ.2</t>
  </si>
  <si>
    <t>Б.3.В.0</t>
  </si>
  <si>
    <t>Б.3.В.1</t>
  </si>
  <si>
    <t>Б.3.В.3</t>
  </si>
  <si>
    <t>Б.3.В.2</t>
  </si>
  <si>
    <t>Б.3.В.4</t>
  </si>
  <si>
    <t>Б.3.В.5</t>
  </si>
  <si>
    <t>Б.3.В.6</t>
  </si>
  <si>
    <t>Б.3.В.7</t>
  </si>
  <si>
    <t>Б.3.В.8</t>
  </si>
  <si>
    <t>Б.3.В.9</t>
  </si>
  <si>
    <t>Б.3.В.10</t>
  </si>
  <si>
    <t>Б.3.В.11</t>
  </si>
  <si>
    <t>Б.3.В.12</t>
  </si>
  <si>
    <t>Б.3.В.13</t>
  </si>
  <si>
    <t>Б.3.В.14</t>
  </si>
  <si>
    <t>Б.3.В.15</t>
  </si>
  <si>
    <t>Б.3.В.16</t>
  </si>
  <si>
    <t>Б.3.В.17</t>
  </si>
  <si>
    <t>Б.3.В.18</t>
  </si>
  <si>
    <t>Б.3.В.19</t>
  </si>
  <si>
    <t>Б.3.В.20</t>
  </si>
  <si>
    <t>Б.3.В.21</t>
  </si>
  <si>
    <t>Б.3.КПВ.1</t>
  </si>
  <si>
    <t>Б.3.КПВ.0</t>
  </si>
  <si>
    <t>Б.3.КПВ.2</t>
  </si>
  <si>
    <t>Б.3.КПВ.3</t>
  </si>
  <si>
    <t>Б.3.КПВ.4</t>
  </si>
  <si>
    <t>Б.3.КПВ.5</t>
  </si>
  <si>
    <t>Б.3.КПВ.6</t>
  </si>
  <si>
    <t>Б.3.КПВ.7</t>
  </si>
  <si>
    <t>Б.3.КПВ.8</t>
  </si>
  <si>
    <t>Б.3.КПВ.9</t>
  </si>
  <si>
    <t>Б.3.КПВ.10</t>
  </si>
  <si>
    <t>Б.3.КПВ.11</t>
  </si>
  <si>
    <t>Б.5.3</t>
  </si>
  <si>
    <t>Б.5.2</t>
  </si>
  <si>
    <t>Б.5.1</t>
  </si>
  <si>
    <t>Б.4.1</t>
  </si>
  <si>
    <t>Б.4.2</t>
  </si>
  <si>
    <t>Б.5.5</t>
  </si>
  <si>
    <t>Внутренние болезни - 2 (факультативная терапия)</t>
  </si>
  <si>
    <t>Внутренние болезни -3 (госпитальная терапия)</t>
  </si>
  <si>
    <t>Детские болезни, лучевая диагностика</t>
  </si>
  <si>
    <t>Помощник фельдшера скорой и неотложной медицинкой помощи</t>
  </si>
  <si>
    <t>ГСЭ</t>
  </si>
  <si>
    <t>Секционный курс</t>
  </si>
  <si>
    <t>Б.2.В.1</t>
  </si>
  <si>
    <t xml:space="preserve">Составители: </t>
  </si>
  <si>
    <t>Математический и естественно-научный цикл</t>
  </si>
  <si>
    <t>Гуманитарный, социальный и экономический цикл</t>
  </si>
  <si>
    <t>Профессиональный цикл</t>
  </si>
  <si>
    <t>Итого по циклу:</t>
  </si>
  <si>
    <t>Отечественная история, история медицины</t>
  </si>
  <si>
    <t>Психология</t>
  </si>
  <si>
    <t>Вариативная часть, в том числе дисциплины по выбору студентов</t>
  </si>
  <si>
    <t>Медицинская физика</t>
  </si>
  <si>
    <t>2э</t>
  </si>
  <si>
    <t>Б.1.В.0</t>
  </si>
  <si>
    <t>Б.1.В.1</t>
  </si>
  <si>
    <t>Б.1.В.2</t>
  </si>
  <si>
    <t>Б.2.КПВ.3</t>
  </si>
  <si>
    <t>Б.2.КПВ.4</t>
  </si>
  <si>
    <t>Медицинская биология, генетика паразитология</t>
  </si>
  <si>
    <t xml:space="preserve">Нормальная клиническая анатомия </t>
  </si>
  <si>
    <t>Патологическая физиология клиническая патологическая физиология</t>
  </si>
  <si>
    <t>Внутренние болезни, лучевая диагностика</t>
  </si>
  <si>
    <t>Внутренние болезни -5</t>
  </si>
  <si>
    <t>Детские болезни-3</t>
  </si>
  <si>
    <t>Хирургические болезни, лучевая диогностика</t>
  </si>
  <si>
    <t>Хирургические болезни-2</t>
  </si>
  <si>
    <t>Акушерство и гинекология-2</t>
  </si>
  <si>
    <t xml:space="preserve">Анестезиология, интенсивная терапия, неотложные состояния     </t>
  </si>
  <si>
    <t>Лечеб физическая культура и врачебный контроль</t>
  </si>
  <si>
    <t>Трамвотология, ортопедия, военно-полевая хирургия</t>
  </si>
  <si>
    <t>Введение в специальность, история медицины, врач этика и деонтология</t>
  </si>
  <si>
    <t>Помощник врача ЦСМ</t>
  </si>
  <si>
    <t>Б.5.0</t>
  </si>
  <si>
    <t>Б.6.0</t>
  </si>
  <si>
    <t>Б.3.18</t>
  </si>
  <si>
    <t>Б.3.19</t>
  </si>
  <si>
    <t>Б.3.20</t>
  </si>
  <si>
    <t>Б.3.21</t>
  </si>
  <si>
    <t>Б.3.22</t>
  </si>
  <si>
    <t>Итого кредита</t>
  </si>
  <si>
    <t>Аудиторные</t>
  </si>
  <si>
    <t>Практики</t>
  </si>
  <si>
    <t>МЕН</t>
  </si>
  <si>
    <t>в.т.ч. в часах</t>
  </si>
  <si>
    <t>М</t>
  </si>
  <si>
    <t>Рл</t>
  </si>
  <si>
    <t>Лс</t>
  </si>
  <si>
    <t>Рег на лет сем. Летн сем.</t>
  </si>
  <si>
    <t>теоретическое обучение</t>
  </si>
  <si>
    <t>экзаменационная  сессия</t>
  </si>
  <si>
    <t>ПП</t>
  </si>
  <si>
    <t xml:space="preserve">                                              производственная практика</t>
  </si>
  <si>
    <t>модуль</t>
  </si>
  <si>
    <t>регистрация на летний семестр</t>
  </si>
  <si>
    <t>летний семестр</t>
  </si>
  <si>
    <t xml:space="preserve">государственная аттестация </t>
  </si>
  <si>
    <t>Зав. каф. ОМД</t>
  </si>
  <si>
    <t>Жуманалиева  М.Б.</t>
  </si>
  <si>
    <t>Учебный  план  составлен  на основе государственного образовательного стандарта по специальности 560001 Лечебное дело, утвержденного приказом  МОиН                                   КР  №____ от ___ ___ 2015 г.</t>
  </si>
  <si>
    <t>У</t>
  </si>
  <si>
    <t>учеба</t>
  </si>
  <si>
    <t>сентябрь</t>
  </si>
  <si>
    <t>феврал</t>
  </si>
  <si>
    <t>Га</t>
  </si>
  <si>
    <t>ТО</t>
  </si>
  <si>
    <t>II. Свод. дан.е по бюдж. времени (в неделях)</t>
  </si>
  <si>
    <t>_______________</t>
  </si>
  <si>
    <t xml:space="preserve">Дороев А. А. </t>
  </si>
  <si>
    <t>Зав. каф. ЕГД _____________</t>
  </si>
  <si>
    <t>Нарынбетов Т.</t>
  </si>
  <si>
    <t>Министерство Образования и Науки Кыргызской Республики</t>
  </si>
  <si>
    <t>Научно-Исследовательский Медико-Социальный институт</t>
  </si>
  <si>
    <t>"Утверждаю"</t>
  </si>
  <si>
    <t>Начальник Управления проф.     Образования МОиН КР</t>
  </si>
  <si>
    <t>________Абылкасымова Г.М.</t>
  </si>
  <si>
    <t>"___"___________2018</t>
  </si>
  <si>
    <t>"СОГЛАСОВАНО"</t>
  </si>
  <si>
    <t>Ученым Советом НИМСИ</t>
  </si>
  <si>
    <t>протокол №__от______2018г</t>
  </si>
  <si>
    <r>
      <rPr>
        <sz val="10"/>
        <rFont val="Times New Roman"/>
        <family val="1"/>
      </rPr>
      <t>Ректор НИМСИ</t>
    </r>
    <r>
      <rPr>
        <b/>
        <i/>
        <sz val="10"/>
        <rFont val="Times New Roman"/>
        <family val="1"/>
      </rPr>
      <t>_____Нурдинов Ш. Ш.</t>
    </r>
  </si>
  <si>
    <t>УЧЕБНЫЙ ПЛАН</t>
  </si>
  <si>
    <t>Форма обучения: очная</t>
  </si>
  <si>
    <t xml:space="preserve">Начальник уч. части    </t>
  </si>
  <si>
    <t>Нормативный срок обучения: 6 лет</t>
  </si>
  <si>
    <t>Помощник младщего медицинского персонала и уход за соматическими и хирургическими больными</t>
  </si>
  <si>
    <t>2-ма</t>
  </si>
  <si>
    <t>8-ма</t>
  </si>
  <si>
    <t>Специальность: 560001 Лечебное дело    Квалификация: Врач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</si>
</sst>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7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Arial Black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8"/>
      <color indexed="16"/>
      <name val="Times New Roman"/>
      <family val="1"/>
    </font>
    <font>
      <sz val="6"/>
      <name val="Arial Cyr"/>
      <family val="2"/>
    </font>
    <font>
      <sz val="6"/>
      <name val="Arial Black"/>
      <family val="2"/>
    </font>
    <font>
      <i/>
      <sz val="6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5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33" borderId="0" xfId="0" applyFont="1" applyFill="1" applyAlignment="1">
      <alignment/>
    </xf>
    <xf numFmtId="0" fontId="70" fillId="34" borderId="10" xfId="0" applyFont="1" applyFill="1" applyBorder="1" applyAlignment="1">
      <alignment/>
    </xf>
    <xf numFmtId="0" fontId="70" fillId="34" borderId="11" xfId="0" applyFont="1" applyFill="1" applyBorder="1" applyAlignment="1">
      <alignment/>
    </xf>
    <xf numFmtId="0" fontId="70" fillId="34" borderId="12" xfId="0" applyFont="1" applyFill="1" applyBorder="1" applyAlignment="1">
      <alignment/>
    </xf>
    <xf numFmtId="0" fontId="70" fillId="34" borderId="13" xfId="0" applyFont="1" applyFill="1" applyBorder="1" applyAlignment="1">
      <alignment/>
    </xf>
    <xf numFmtId="0" fontId="70" fillId="35" borderId="0" xfId="0" applyFont="1" applyFill="1" applyAlignment="1">
      <alignment/>
    </xf>
    <xf numFmtId="0" fontId="71" fillId="34" borderId="12" xfId="0" applyFont="1" applyFill="1" applyBorder="1" applyAlignment="1">
      <alignment/>
    </xf>
    <xf numFmtId="0" fontId="71" fillId="0" borderId="0" xfId="0" applyFont="1" applyAlignment="1">
      <alignment/>
    </xf>
    <xf numFmtId="0" fontId="71" fillId="34" borderId="0" xfId="0" applyFont="1" applyFill="1" applyBorder="1" applyAlignment="1">
      <alignment/>
    </xf>
    <xf numFmtId="0" fontId="71" fillId="34" borderId="14" xfId="0" applyFont="1" applyFill="1" applyBorder="1" applyAlignment="1">
      <alignment/>
    </xf>
    <xf numFmtId="0" fontId="71" fillId="34" borderId="15" xfId="0" applyFont="1" applyFill="1" applyBorder="1" applyAlignment="1">
      <alignment/>
    </xf>
    <xf numFmtId="0" fontId="71" fillId="34" borderId="16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0" fontId="71" fillId="34" borderId="17" xfId="0" applyFont="1" applyFill="1" applyBorder="1" applyAlignment="1">
      <alignment/>
    </xf>
    <xf numFmtId="0" fontId="71" fillId="34" borderId="18" xfId="0" applyFont="1" applyFill="1" applyBorder="1" applyAlignment="1">
      <alignment/>
    </xf>
    <xf numFmtId="0" fontId="71" fillId="0" borderId="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0" fillId="34" borderId="20" xfId="0" applyFont="1" applyFill="1" applyBorder="1" applyAlignment="1">
      <alignment/>
    </xf>
    <xf numFmtId="0" fontId="70" fillId="34" borderId="21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0" fillId="34" borderId="22" xfId="0" applyFont="1" applyFill="1" applyBorder="1" applyAlignment="1">
      <alignment/>
    </xf>
    <xf numFmtId="0" fontId="70" fillId="34" borderId="23" xfId="0" applyFont="1" applyFill="1" applyBorder="1" applyAlignment="1">
      <alignment/>
    </xf>
    <xf numFmtId="0" fontId="71" fillId="34" borderId="24" xfId="0" applyFont="1" applyFill="1" applyBorder="1" applyAlignment="1">
      <alignment/>
    </xf>
    <xf numFmtId="0" fontId="70" fillId="34" borderId="24" xfId="0" applyFont="1" applyFill="1" applyBorder="1" applyAlignment="1">
      <alignment/>
    </xf>
    <xf numFmtId="0" fontId="71" fillId="34" borderId="25" xfId="0" applyFont="1" applyFill="1" applyBorder="1" applyAlignment="1">
      <alignment/>
    </xf>
    <xf numFmtId="0" fontId="71" fillId="34" borderId="23" xfId="0" applyFont="1" applyFill="1" applyBorder="1" applyAlignment="1">
      <alignment/>
    </xf>
    <xf numFmtId="0" fontId="71" fillId="35" borderId="0" xfId="0" applyFont="1" applyFill="1" applyBorder="1" applyAlignment="1">
      <alignment/>
    </xf>
    <xf numFmtId="0" fontId="71" fillId="34" borderId="26" xfId="0" applyFont="1" applyFill="1" applyBorder="1" applyAlignment="1">
      <alignment/>
    </xf>
    <xf numFmtId="0" fontId="70" fillId="34" borderId="27" xfId="0" applyFont="1" applyFill="1" applyBorder="1" applyAlignment="1">
      <alignment/>
    </xf>
    <xf numFmtId="0" fontId="70" fillId="34" borderId="22" xfId="0" applyFont="1" applyFill="1" applyBorder="1" applyAlignment="1">
      <alignment/>
    </xf>
    <xf numFmtId="0" fontId="71" fillId="34" borderId="28" xfId="0" applyFont="1" applyFill="1" applyBorder="1" applyAlignment="1">
      <alignment/>
    </xf>
    <xf numFmtId="0" fontId="70" fillId="34" borderId="27" xfId="0" applyFont="1" applyFill="1" applyBorder="1" applyAlignment="1">
      <alignment/>
    </xf>
    <xf numFmtId="0" fontId="71" fillId="34" borderId="29" xfId="0" applyFont="1" applyFill="1" applyBorder="1" applyAlignment="1">
      <alignment/>
    </xf>
    <xf numFmtId="0" fontId="71" fillId="34" borderId="30" xfId="0" applyFont="1" applyFill="1" applyBorder="1" applyAlignment="1">
      <alignment/>
    </xf>
    <xf numFmtId="189" fontId="70" fillId="34" borderId="31" xfId="0" applyNumberFormat="1" applyFont="1" applyFill="1" applyBorder="1" applyAlignment="1">
      <alignment horizontal="center"/>
    </xf>
    <xf numFmtId="0" fontId="70" fillId="34" borderId="17" xfId="0" applyFont="1" applyFill="1" applyBorder="1" applyAlignment="1">
      <alignment/>
    </xf>
    <xf numFmtId="0" fontId="70" fillId="34" borderId="16" xfId="0" applyFont="1" applyFill="1" applyBorder="1" applyAlignment="1">
      <alignment/>
    </xf>
    <xf numFmtId="189" fontId="70" fillId="34" borderId="32" xfId="0" applyNumberFormat="1" applyFont="1" applyFill="1" applyBorder="1" applyAlignment="1">
      <alignment horizontal="center"/>
    </xf>
    <xf numFmtId="189" fontId="70" fillId="34" borderId="33" xfId="0" applyNumberFormat="1" applyFont="1" applyFill="1" applyBorder="1" applyAlignment="1">
      <alignment horizontal="right"/>
    </xf>
    <xf numFmtId="189" fontId="70" fillId="34" borderId="31" xfId="0" applyNumberFormat="1" applyFont="1" applyFill="1" applyBorder="1" applyAlignment="1">
      <alignment horizontal="right"/>
    </xf>
    <xf numFmtId="0" fontId="70" fillId="34" borderId="29" xfId="0" applyFont="1" applyFill="1" applyBorder="1" applyAlignment="1">
      <alignment/>
    </xf>
    <xf numFmtId="0" fontId="70" fillId="34" borderId="34" xfId="0" applyFont="1" applyFill="1" applyBorder="1" applyAlignment="1">
      <alignment/>
    </xf>
    <xf numFmtId="0" fontId="70" fillId="34" borderId="35" xfId="0" applyFont="1" applyFill="1" applyBorder="1" applyAlignment="1">
      <alignment/>
    </xf>
    <xf numFmtId="0" fontId="70" fillId="34" borderId="35" xfId="0" applyFont="1" applyFill="1" applyBorder="1" applyAlignment="1">
      <alignment/>
    </xf>
    <xf numFmtId="0" fontId="71" fillId="34" borderId="36" xfId="0" applyFont="1" applyFill="1" applyBorder="1" applyAlignment="1">
      <alignment/>
    </xf>
    <xf numFmtId="0" fontId="70" fillId="34" borderId="36" xfId="0" applyFont="1" applyFill="1" applyBorder="1" applyAlignment="1">
      <alignment/>
    </xf>
    <xf numFmtId="0" fontId="71" fillId="34" borderId="37" xfId="0" applyFont="1" applyFill="1" applyBorder="1" applyAlignment="1">
      <alignment/>
    </xf>
    <xf numFmtId="189" fontId="70" fillId="34" borderId="38" xfId="0" applyNumberFormat="1" applyFont="1" applyFill="1" applyBorder="1" applyAlignment="1">
      <alignment horizontal="center"/>
    </xf>
    <xf numFmtId="0" fontId="70" fillId="34" borderId="39" xfId="0" applyFont="1" applyFill="1" applyBorder="1" applyAlignment="1">
      <alignment/>
    </xf>
    <xf numFmtId="0" fontId="71" fillId="34" borderId="40" xfId="0" applyFont="1" applyFill="1" applyBorder="1" applyAlignment="1">
      <alignment/>
    </xf>
    <xf numFmtId="0" fontId="70" fillId="34" borderId="40" xfId="0" applyFont="1" applyFill="1" applyBorder="1" applyAlignment="1">
      <alignment/>
    </xf>
    <xf numFmtId="0" fontId="71" fillId="34" borderId="41" xfId="0" applyFont="1" applyFill="1" applyBorder="1" applyAlignment="1">
      <alignment/>
    </xf>
    <xf numFmtId="189" fontId="70" fillId="34" borderId="42" xfId="0" applyNumberFormat="1" applyFont="1" applyFill="1" applyBorder="1" applyAlignment="1">
      <alignment horizontal="center"/>
    </xf>
    <xf numFmtId="0" fontId="70" fillId="34" borderId="43" xfId="0" applyFont="1" applyFill="1" applyBorder="1" applyAlignment="1">
      <alignment/>
    </xf>
    <xf numFmtId="0" fontId="71" fillId="34" borderId="39" xfId="0" applyFont="1" applyFill="1" applyBorder="1" applyAlignment="1">
      <alignment/>
    </xf>
    <xf numFmtId="0" fontId="71" fillId="34" borderId="44" xfId="0" applyFont="1" applyFill="1" applyBorder="1" applyAlignment="1">
      <alignment/>
    </xf>
    <xf numFmtId="189" fontId="70" fillId="34" borderId="45" xfId="0" applyNumberFormat="1" applyFont="1" applyFill="1" applyBorder="1" applyAlignment="1">
      <alignment horizontal="right"/>
    </xf>
    <xf numFmtId="189" fontId="70" fillId="34" borderId="38" xfId="0" applyNumberFormat="1" applyFont="1" applyFill="1" applyBorder="1" applyAlignment="1">
      <alignment horizontal="right"/>
    </xf>
    <xf numFmtId="0" fontId="70" fillId="34" borderId="46" xfId="0" applyFont="1" applyFill="1" applyBorder="1" applyAlignment="1">
      <alignment/>
    </xf>
    <xf numFmtId="0" fontId="70" fillId="34" borderId="47" xfId="0" applyFont="1" applyFill="1" applyBorder="1" applyAlignment="1">
      <alignment/>
    </xf>
    <xf numFmtId="0" fontId="70" fillId="34" borderId="47" xfId="0" applyFont="1" applyFill="1" applyBorder="1" applyAlignment="1">
      <alignment/>
    </xf>
    <xf numFmtId="0" fontId="71" fillId="34" borderId="48" xfId="0" applyFont="1" applyFill="1" applyBorder="1" applyAlignment="1">
      <alignment/>
    </xf>
    <xf numFmtId="0" fontId="70" fillId="34" borderId="48" xfId="0" applyFont="1" applyFill="1" applyBorder="1" applyAlignment="1">
      <alignment/>
    </xf>
    <xf numFmtId="0" fontId="71" fillId="34" borderId="49" xfId="0" applyFont="1" applyFill="1" applyBorder="1" applyAlignment="1">
      <alignment/>
    </xf>
    <xf numFmtId="0" fontId="70" fillId="34" borderId="50" xfId="0" applyFont="1" applyFill="1" applyBorder="1" applyAlignment="1">
      <alignment/>
    </xf>
    <xf numFmtId="0" fontId="71" fillId="34" borderId="51" xfId="0" applyFont="1" applyFill="1" applyBorder="1" applyAlignment="1">
      <alignment/>
    </xf>
    <xf numFmtId="0" fontId="71" fillId="34" borderId="52" xfId="0" applyFont="1" applyFill="1" applyBorder="1" applyAlignment="1">
      <alignment/>
    </xf>
    <xf numFmtId="0" fontId="71" fillId="34" borderId="53" xfId="0" applyFont="1" applyFill="1" applyBorder="1" applyAlignment="1">
      <alignment/>
    </xf>
    <xf numFmtId="0" fontId="71" fillId="34" borderId="54" xfId="0" applyFont="1" applyFill="1" applyBorder="1" applyAlignment="1">
      <alignment/>
    </xf>
    <xf numFmtId="0" fontId="71" fillId="36" borderId="0" xfId="0" applyFont="1" applyFill="1" applyBorder="1" applyAlignment="1">
      <alignment horizontal="right"/>
    </xf>
    <xf numFmtId="0" fontId="71" fillId="34" borderId="55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1" fillId="34" borderId="56" xfId="0" applyFont="1" applyFill="1" applyBorder="1" applyAlignment="1">
      <alignment horizontal="center"/>
    </xf>
    <xf numFmtId="0" fontId="71" fillId="34" borderId="56" xfId="0" applyFont="1" applyFill="1" applyBorder="1" applyAlignment="1">
      <alignment/>
    </xf>
    <xf numFmtId="0" fontId="70" fillId="34" borderId="46" xfId="0" applyFont="1" applyFill="1" applyBorder="1" applyAlignment="1">
      <alignment/>
    </xf>
    <xf numFmtId="0" fontId="70" fillId="34" borderId="21" xfId="0" applyFont="1" applyFill="1" applyBorder="1" applyAlignment="1">
      <alignment/>
    </xf>
    <xf numFmtId="0" fontId="71" fillId="34" borderId="57" xfId="0" applyFont="1" applyFill="1" applyBorder="1" applyAlignment="1">
      <alignment/>
    </xf>
    <xf numFmtId="0" fontId="72" fillId="34" borderId="24" xfId="0" applyFont="1" applyFill="1" applyBorder="1" applyAlignment="1">
      <alignment/>
    </xf>
    <xf numFmtId="0" fontId="72" fillId="34" borderId="25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72" fillId="34" borderId="58" xfId="0" applyFont="1" applyFill="1" applyBorder="1" applyAlignment="1">
      <alignment/>
    </xf>
    <xf numFmtId="0" fontId="71" fillId="33" borderId="36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71" fillId="33" borderId="59" xfId="0" applyFont="1" applyFill="1" applyBorder="1" applyAlignment="1">
      <alignment/>
    </xf>
    <xf numFmtId="0" fontId="71" fillId="34" borderId="60" xfId="0" applyFont="1" applyFill="1" applyBorder="1" applyAlignment="1">
      <alignment/>
    </xf>
    <xf numFmtId="0" fontId="71" fillId="34" borderId="61" xfId="0" applyFont="1" applyFill="1" applyBorder="1" applyAlignment="1">
      <alignment/>
    </xf>
    <xf numFmtId="16" fontId="71" fillId="34" borderId="24" xfId="0" applyNumberFormat="1" applyFont="1" applyFill="1" applyBorder="1" applyAlignment="1">
      <alignment/>
    </xf>
    <xf numFmtId="0" fontId="71" fillId="34" borderId="62" xfId="0" applyFont="1" applyFill="1" applyBorder="1" applyAlignment="1">
      <alignment/>
    </xf>
    <xf numFmtId="0" fontId="71" fillId="36" borderId="0" xfId="0" applyFont="1" applyFill="1" applyBorder="1" applyAlignment="1">
      <alignment horizontal="center" wrapText="1"/>
    </xf>
    <xf numFmtId="0" fontId="71" fillId="36" borderId="0" xfId="0" applyFont="1" applyFill="1" applyBorder="1" applyAlignment="1">
      <alignment/>
    </xf>
    <xf numFmtId="0" fontId="71" fillId="34" borderId="63" xfId="0" applyFont="1" applyFill="1" applyBorder="1" applyAlignment="1">
      <alignment wrapText="1"/>
    </xf>
    <xf numFmtId="0" fontId="70" fillId="34" borderId="63" xfId="0" applyFont="1" applyFill="1" applyBorder="1" applyAlignment="1">
      <alignment wrapText="1"/>
    </xf>
    <xf numFmtId="0" fontId="71" fillId="34" borderId="64" xfId="0" applyFont="1" applyFill="1" applyBorder="1" applyAlignment="1">
      <alignment wrapText="1"/>
    </xf>
    <xf numFmtId="0" fontId="70" fillId="34" borderId="65" xfId="0" applyFont="1" applyFill="1" applyBorder="1" applyAlignment="1">
      <alignment wrapText="1"/>
    </xf>
    <xf numFmtId="0" fontId="71" fillId="34" borderId="66" xfId="0" applyFont="1" applyFill="1" applyBorder="1" applyAlignment="1">
      <alignment/>
    </xf>
    <xf numFmtId="0" fontId="71" fillId="34" borderId="67" xfId="0" applyFont="1" applyFill="1" applyBorder="1" applyAlignment="1">
      <alignment/>
    </xf>
    <xf numFmtId="0" fontId="73" fillId="34" borderId="16" xfId="0" applyFont="1" applyFill="1" applyBorder="1" applyAlignment="1">
      <alignment/>
    </xf>
    <xf numFmtId="0" fontId="73" fillId="34" borderId="66" xfId="0" applyFont="1" applyFill="1" applyBorder="1" applyAlignment="1">
      <alignment/>
    </xf>
    <xf numFmtId="0" fontId="71" fillId="33" borderId="68" xfId="0" applyFont="1" applyFill="1" applyBorder="1" applyAlignment="1">
      <alignment/>
    </xf>
    <xf numFmtId="0" fontId="71" fillId="34" borderId="69" xfId="0" applyFont="1" applyFill="1" applyBorder="1" applyAlignment="1">
      <alignment/>
    </xf>
    <xf numFmtId="0" fontId="71" fillId="34" borderId="70" xfId="0" applyFont="1" applyFill="1" applyBorder="1" applyAlignment="1">
      <alignment/>
    </xf>
    <xf numFmtId="0" fontId="70" fillId="34" borderId="71" xfId="0" applyFont="1" applyFill="1" applyBorder="1" applyAlignment="1">
      <alignment/>
    </xf>
    <xf numFmtId="0" fontId="70" fillId="34" borderId="42" xfId="0" applyFont="1" applyFill="1" applyBorder="1" applyAlignment="1">
      <alignment/>
    </xf>
    <xf numFmtId="0" fontId="71" fillId="34" borderId="72" xfId="0" applyFont="1" applyFill="1" applyBorder="1" applyAlignment="1">
      <alignment/>
    </xf>
    <xf numFmtId="0" fontId="71" fillId="34" borderId="73" xfId="0" applyFont="1" applyFill="1" applyBorder="1" applyAlignment="1">
      <alignment/>
    </xf>
    <xf numFmtId="0" fontId="71" fillId="34" borderId="74" xfId="0" applyFont="1" applyFill="1" applyBorder="1" applyAlignment="1">
      <alignment/>
    </xf>
    <xf numFmtId="0" fontId="71" fillId="0" borderId="53" xfId="0" applyFont="1" applyBorder="1" applyAlignment="1">
      <alignment/>
    </xf>
    <xf numFmtId="0" fontId="71" fillId="34" borderId="63" xfId="0" applyFont="1" applyFill="1" applyBorder="1" applyAlignment="1">
      <alignment horizontal="center"/>
    </xf>
    <xf numFmtId="0" fontId="70" fillId="34" borderId="50" xfId="0" applyFont="1" applyFill="1" applyBorder="1" applyAlignment="1">
      <alignment/>
    </xf>
    <xf numFmtId="0" fontId="70" fillId="34" borderId="34" xfId="0" applyFont="1" applyFill="1" applyBorder="1" applyAlignment="1">
      <alignment/>
    </xf>
    <xf numFmtId="0" fontId="71" fillId="33" borderId="29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 horizontal="left"/>
    </xf>
    <xf numFmtId="0" fontId="5" fillId="0" borderId="75" xfId="0" applyNumberFormat="1" applyFont="1" applyBorder="1" applyAlignment="1">
      <alignment/>
    </xf>
    <xf numFmtId="0" fontId="70" fillId="34" borderId="38" xfId="0" applyFont="1" applyFill="1" applyBorder="1" applyAlignment="1">
      <alignment/>
    </xf>
    <xf numFmtId="0" fontId="70" fillId="34" borderId="76" xfId="0" applyFont="1" applyFill="1" applyBorder="1" applyAlignment="1">
      <alignment/>
    </xf>
    <xf numFmtId="0" fontId="70" fillId="34" borderId="77" xfId="0" applyFont="1" applyFill="1" applyBorder="1" applyAlignment="1">
      <alignment/>
    </xf>
    <xf numFmtId="0" fontId="70" fillId="34" borderId="31" xfId="0" applyFont="1" applyFill="1" applyBorder="1" applyAlignment="1">
      <alignment/>
    </xf>
    <xf numFmtId="189" fontId="70" fillId="34" borderId="78" xfId="0" applyNumberFormat="1" applyFont="1" applyFill="1" applyBorder="1" applyAlignment="1">
      <alignment horizontal="center"/>
    </xf>
    <xf numFmtId="0" fontId="71" fillId="34" borderId="79" xfId="0" applyFont="1" applyFill="1" applyBorder="1" applyAlignment="1">
      <alignment/>
    </xf>
    <xf numFmtId="0" fontId="71" fillId="34" borderId="80" xfId="0" applyFont="1" applyFill="1" applyBorder="1" applyAlignment="1">
      <alignment/>
    </xf>
    <xf numFmtId="0" fontId="71" fillId="34" borderId="81" xfId="0" applyFont="1" applyFill="1" applyBorder="1" applyAlignment="1">
      <alignment/>
    </xf>
    <xf numFmtId="0" fontId="71" fillId="34" borderId="82" xfId="0" applyFont="1" applyFill="1" applyBorder="1" applyAlignment="1">
      <alignment/>
    </xf>
    <xf numFmtId="0" fontId="71" fillId="34" borderId="83" xfId="0" applyFont="1" applyFill="1" applyBorder="1" applyAlignment="1">
      <alignment/>
    </xf>
    <xf numFmtId="189" fontId="70" fillId="34" borderId="65" xfId="0" applyNumberFormat="1" applyFont="1" applyFill="1" applyBorder="1" applyAlignment="1">
      <alignment horizontal="center"/>
    </xf>
    <xf numFmtId="0" fontId="70" fillId="34" borderId="60" xfId="0" applyFont="1" applyFill="1" applyBorder="1" applyAlignment="1">
      <alignment/>
    </xf>
    <xf numFmtId="0" fontId="70" fillId="34" borderId="51" xfId="0" applyFont="1" applyFill="1" applyBorder="1" applyAlignment="1">
      <alignment/>
    </xf>
    <xf numFmtId="0" fontId="70" fillId="34" borderId="84" xfId="0" applyFont="1" applyFill="1" applyBorder="1" applyAlignment="1">
      <alignment horizontal="center"/>
    </xf>
    <xf numFmtId="189" fontId="70" fillId="34" borderId="85" xfId="0" applyNumberFormat="1" applyFont="1" applyFill="1" applyBorder="1" applyAlignment="1">
      <alignment horizontal="right"/>
    </xf>
    <xf numFmtId="189" fontId="70" fillId="34" borderId="65" xfId="0" applyNumberFormat="1" applyFont="1" applyFill="1" applyBorder="1" applyAlignment="1">
      <alignment horizontal="right"/>
    </xf>
    <xf numFmtId="0" fontId="71" fillId="33" borderId="10" xfId="0" applyFont="1" applyFill="1" applyBorder="1" applyAlignment="1">
      <alignment/>
    </xf>
    <xf numFmtId="0" fontId="71" fillId="33" borderId="48" xfId="0" applyFont="1" applyFill="1" applyBorder="1" applyAlignment="1">
      <alignment/>
    </xf>
    <xf numFmtId="0" fontId="71" fillId="33" borderId="82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1" fillId="33" borderId="35" xfId="0" applyFont="1" applyFill="1" applyBorder="1" applyAlignment="1">
      <alignment/>
    </xf>
    <xf numFmtId="0" fontId="71" fillId="33" borderId="22" xfId="0" applyFont="1" applyFill="1" applyBorder="1" applyAlignment="1">
      <alignment/>
    </xf>
    <xf numFmtId="0" fontId="71" fillId="34" borderId="86" xfId="0" applyFont="1" applyFill="1" applyBorder="1" applyAlignment="1">
      <alignment/>
    </xf>
    <xf numFmtId="0" fontId="72" fillId="34" borderId="87" xfId="0" applyFont="1" applyFill="1" applyBorder="1" applyAlignment="1">
      <alignment/>
    </xf>
    <xf numFmtId="0" fontId="72" fillId="34" borderId="23" xfId="0" applyFont="1" applyFill="1" applyBorder="1" applyAlignment="1">
      <alignment/>
    </xf>
    <xf numFmtId="0" fontId="70" fillId="34" borderId="88" xfId="0" applyFont="1" applyFill="1" applyBorder="1" applyAlignment="1">
      <alignment wrapText="1"/>
    </xf>
    <xf numFmtId="0" fontId="71" fillId="34" borderId="89" xfId="0" applyFont="1" applyFill="1" applyBorder="1" applyAlignment="1">
      <alignment/>
    </xf>
    <xf numFmtId="0" fontId="70" fillId="33" borderId="0" xfId="0" applyFont="1" applyFill="1" applyAlignment="1">
      <alignment wrapText="1"/>
    </xf>
    <xf numFmtId="189" fontId="70" fillId="34" borderId="90" xfId="0" applyNumberFormat="1" applyFont="1" applyFill="1" applyBorder="1" applyAlignment="1">
      <alignment horizontal="right"/>
    </xf>
    <xf numFmtId="189" fontId="70" fillId="34" borderId="78" xfId="0" applyNumberFormat="1" applyFont="1" applyFill="1" applyBorder="1" applyAlignment="1">
      <alignment horizontal="right"/>
    </xf>
    <xf numFmtId="0" fontId="70" fillId="34" borderId="59" xfId="0" applyFont="1" applyFill="1" applyBorder="1" applyAlignment="1">
      <alignment horizontal="right" vertical="top"/>
    </xf>
    <xf numFmtId="0" fontId="71" fillId="34" borderId="59" xfId="0" applyFont="1" applyFill="1" applyBorder="1" applyAlignment="1">
      <alignment horizontal="right" vertical="top"/>
    </xf>
    <xf numFmtId="0" fontId="71" fillId="34" borderId="91" xfId="0" applyFont="1" applyFill="1" applyBorder="1" applyAlignment="1">
      <alignment wrapText="1"/>
    </xf>
    <xf numFmtId="0" fontId="71" fillId="34" borderId="92" xfId="0" applyFont="1" applyFill="1" applyBorder="1" applyAlignment="1">
      <alignment wrapText="1"/>
    </xf>
    <xf numFmtId="0" fontId="70" fillId="34" borderId="92" xfId="0" applyFont="1" applyFill="1" applyBorder="1" applyAlignment="1">
      <alignment wrapText="1"/>
    </xf>
    <xf numFmtId="0" fontId="71" fillId="34" borderId="93" xfId="0" applyFont="1" applyFill="1" applyBorder="1" applyAlignment="1">
      <alignment wrapText="1"/>
    </xf>
    <xf numFmtId="0" fontId="71" fillId="34" borderId="94" xfId="0" applyFont="1" applyFill="1" applyBorder="1" applyAlignment="1">
      <alignment wrapText="1"/>
    </xf>
    <xf numFmtId="0" fontId="70" fillId="34" borderId="95" xfId="0" applyFont="1" applyFill="1" applyBorder="1" applyAlignment="1">
      <alignment/>
    </xf>
    <xf numFmtId="0" fontId="70" fillId="34" borderId="64" xfId="0" applyFont="1" applyFill="1" applyBorder="1" applyAlignment="1">
      <alignment wrapText="1"/>
    </xf>
    <xf numFmtId="0" fontId="70" fillId="34" borderId="75" xfId="0" applyFont="1" applyFill="1" applyBorder="1" applyAlignment="1">
      <alignment horizontal="center" vertical="center"/>
    </xf>
    <xf numFmtId="0" fontId="70" fillId="34" borderId="75" xfId="0" applyFont="1" applyFill="1" applyBorder="1" applyAlignment="1">
      <alignment horizontal="center" wrapText="1"/>
    </xf>
    <xf numFmtId="0" fontId="71" fillId="34" borderId="62" xfId="0" applyFont="1" applyFill="1" applyBorder="1" applyAlignment="1">
      <alignment horizontal="center"/>
    </xf>
    <xf numFmtId="0" fontId="70" fillId="34" borderId="62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70" fillId="34" borderId="75" xfId="0" applyFont="1" applyFill="1" applyBorder="1" applyAlignment="1">
      <alignment horizontal="center" vertical="center" wrapText="1"/>
    </xf>
    <xf numFmtId="0" fontId="70" fillId="34" borderId="54" xfId="0" applyFont="1" applyFill="1" applyBorder="1" applyAlignment="1">
      <alignment horizontal="center"/>
    </xf>
    <xf numFmtId="0" fontId="71" fillId="34" borderId="53" xfId="0" applyFont="1" applyFill="1" applyBorder="1" applyAlignment="1">
      <alignment horizontal="center"/>
    </xf>
    <xf numFmtId="0" fontId="70" fillId="34" borderId="53" xfId="0" applyFont="1" applyFill="1" applyBorder="1" applyAlignment="1">
      <alignment horizontal="center" vertical="center"/>
    </xf>
    <xf numFmtId="0" fontId="70" fillId="34" borderId="53" xfId="0" applyFont="1" applyFill="1" applyBorder="1" applyAlignment="1">
      <alignment horizontal="center"/>
    </xf>
    <xf numFmtId="0" fontId="71" fillId="34" borderId="96" xfId="0" applyFont="1" applyFill="1" applyBorder="1" applyAlignment="1">
      <alignment horizontal="center"/>
    </xf>
    <xf numFmtId="0" fontId="70" fillId="34" borderId="96" xfId="0" applyFont="1" applyFill="1" applyBorder="1" applyAlignment="1">
      <alignment horizontal="right"/>
    </xf>
    <xf numFmtId="0" fontId="71" fillId="34" borderId="62" xfId="0" applyFont="1" applyFill="1" applyBorder="1" applyAlignment="1">
      <alignment horizontal="right"/>
    </xf>
    <xf numFmtId="0" fontId="71" fillId="34" borderId="54" xfId="0" applyFont="1" applyFill="1" applyBorder="1" applyAlignment="1">
      <alignment horizontal="right"/>
    </xf>
    <xf numFmtId="0" fontId="71" fillId="34" borderId="53" xfId="0" applyFont="1" applyFill="1" applyBorder="1" applyAlignment="1">
      <alignment horizontal="right"/>
    </xf>
    <xf numFmtId="0" fontId="70" fillId="34" borderId="53" xfId="0" applyFont="1" applyFill="1" applyBorder="1" applyAlignment="1">
      <alignment horizontal="right" vertical="center"/>
    </xf>
    <xf numFmtId="0" fontId="70" fillId="34" borderId="53" xfId="0" applyFont="1" applyFill="1" applyBorder="1" applyAlignment="1">
      <alignment horizontal="right"/>
    </xf>
    <xf numFmtId="0" fontId="71" fillId="34" borderId="56" xfId="0" applyFont="1" applyFill="1" applyBorder="1" applyAlignment="1">
      <alignment horizontal="right"/>
    </xf>
    <xf numFmtId="0" fontId="70" fillId="34" borderId="97" xfId="0" applyFont="1" applyFill="1" applyBorder="1" applyAlignment="1">
      <alignment horizontal="right"/>
    </xf>
    <xf numFmtId="0" fontId="70" fillId="34" borderId="84" xfId="0" applyFont="1" applyFill="1" applyBorder="1" applyAlignment="1">
      <alignment horizontal="right"/>
    </xf>
    <xf numFmtId="0" fontId="70" fillId="34" borderId="98" xfId="0" applyFont="1" applyFill="1" applyBorder="1" applyAlignment="1">
      <alignment horizontal="right"/>
    </xf>
    <xf numFmtId="0" fontId="71" fillId="34" borderId="99" xfId="0" applyFont="1" applyFill="1" applyBorder="1" applyAlignment="1">
      <alignment/>
    </xf>
    <xf numFmtId="0" fontId="70" fillId="34" borderId="62" xfId="0" applyFont="1" applyFill="1" applyBorder="1" applyAlignment="1">
      <alignment/>
    </xf>
    <xf numFmtId="0" fontId="71" fillId="34" borderId="62" xfId="0" applyFont="1" applyFill="1" applyBorder="1" applyAlignment="1">
      <alignment/>
    </xf>
    <xf numFmtId="0" fontId="70" fillId="34" borderId="95" xfId="0" applyFont="1" applyFill="1" applyBorder="1" applyAlignment="1">
      <alignment horizontal="center" vertical="center"/>
    </xf>
    <xf numFmtId="0" fontId="70" fillId="34" borderId="95" xfId="0" applyFont="1" applyFill="1" applyBorder="1" applyAlignment="1">
      <alignment horizontal="center" wrapText="1"/>
    </xf>
    <xf numFmtId="0" fontId="71" fillId="34" borderId="63" xfId="0" applyFont="1" applyFill="1" applyBorder="1" applyAlignment="1">
      <alignment horizontal="center" wrapText="1"/>
    </xf>
    <xf numFmtId="0" fontId="70" fillId="34" borderId="63" xfId="0" applyFont="1" applyFill="1" applyBorder="1" applyAlignment="1">
      <alignment horizontal="center" wrapText="1"/>
    </xf>
    <xf numFmtId="0" fontId="70" fillId="34" borderId="65" xfId="0" applyFont="1" applyFill="1" applyBorder="1" applyAlignment="1">
      <alignment horizontal="center"/>
    </xf>
    <xf numFmtId="0" fontId="70" fillId="34" borderId="95" xfId="0" applyFont="1" applyFill="1" applyBorder="1" applyAlignment="1">
      <alignment horizontal="center" vertical="center" wrapText="1"/>
    </xf>
    <xf numFmtId="0" fontId="70" fillId="34" borderId="91" xfId="0" applyFont="1" applyFill="1" applyBorder="1" applyAlignment="1">
      <alignment horizontal="center"/>
    </xf>
    <xf numFmtId="0" fontId="71" fillId="34" borderId="92" xfId="0" applyFont="1" applyFill="1" applyBorder="1" applyAlignment="1">
      <alignment horizontal="center" wrapText="1"/>
    </xf>
    <xf numFmtId="0" fontId="70" fillId="34" borderId="92" xfId="0" applyFont="1" applyFill="1" applyBorder="1" applyAlignment="1">
      <alignment horizontal="center" vertical="center" wrapText="1"/>
    </xf>
    <xf numFmtId="0" fontId="70" fillId="34" borderId="92" xfId="0" applyFont="1" applyFill="1" applyBorder="1" applyAlignment="1">
      <alignment horizontal="center" wrapText="1"/>
    </xf>
    <xf numFmtId="0" fontId="71" fillId="34" borderId="93" xfId="0" applyFont="1" applyFill="1" applyBorder="1" applyAlignment="1">
      <alignment horizontal="center" wrapText="1"/>
    </xf>
    <xf numFmtId="0" fontId="70" fillId="34" borderId="94" xfId="0" applyFont="1" applyFill="1" applyBorder="1" applyAlignment="1">
      <alignment horizontal="right"/>
    </xf>
    <xf numFmtId="0" fontId="71" fillId="34" borderId="91" xfId="0" applyFont="1" applyFill="1" applyBorder="1" applyAlignment="1">
      <alignment horizontal="center" wrapText="1"/>
    </xf>
    <xf numFmtId="0" fontId="70" fillId="34" borderId="92" xfId="0" applyFont="1" applyFill="1" applyBorder="1" applyAlignment="1">
      <alignment horizontal="right" vertical="center"/>
    </xf>
    <xf numFmtId="0" fontId="70" fillId="34" borderId="92" xfId="0" applyFont="1" applyFill="1" applyBorder="1" applyAlignment="1">
      <alignment horizontal="right"/>
    </xf>
    <xf numFmtId="0" fontId="71" fillId="34" borderId="92" xfId="0" applyFont="1" applyFill="1" applyBorder="1" applyAlignment="1">
      <alignment horizontal="center"/>
    </xf>
    <xf numFmtId="0" fontId="70" fillId="34" borderId="85" xfId="0" applyFont="1" applyFill="1" applyBorder="1" applyAlignment="1">
      <alignment horizontal="right"/>
    </xf>
    <xf numFmtId="0" fontId="70" fillId="34" borderId="65" xfId="0" applyFont="1" applyFill="1" applyBorder="1" applyAlignment="1">
      <alignment horizontal="right"/>
    </xf>
    <xf numFmtId="0" fontId="70" fillId="34" borderId="88" xfId="0" applyFont="1" applyFill="1" applyBorder="1" applyAlignment="1">
      <alignment/>
    </xf>
    <xf numFmtId="0" fontId="71" fillId="34" borderId="89" xfId="0" applyFont="1" applyFill="1" applyBorder="1" applyAlignment="1">
      <alignment horizontal="center"/>
    </xf>
    <xf numFmtId="0" fontId="71" fillId="34" borderId="62" xfId="0" applyFont="1" applyFill="1" applyBorder="1" applyAlignment="1">
      <alignment horizontal="center" wrapText="1"/>
    </xf>
    <xf numFmtId="0" fontId="70" fillId="34" borderId="62" xfId="0" applyFont="1" applyFill="1" applyBorder="1" applyAlignment="1">
      <alignment horizontal="center" wrapText="1"/>
    </xf>
    <xf numFmtId="0" fontId="71" fillId="34" borderId="53" xfId="0" applyFont="1" applyFill="1" applyBorder="1" applyAlignment="1">
      <alignment horizontal="center" wrapText="1"/>
    </xf>
    <xf numFmtId="0" fontId="70" fillId="34" borderId="53" xfId="0" applyFont="1" applyFill="1" applyBorder="1" applyAlignment="1">
      <alignment horizontal="center" vertical="center" wrapText="1"/>
    </xf>
    <xf numFmtId="0" fontId="70" fillId="34" borderId="53" xfId="0" applyFont="1" applyFill="1" applyBorder="1" applyAlignment="1">
      <alignment horizontal="center" wrapText="1"/>
    </xf>
    <xf numFmtId="0" fontId="71" fillId="34" borderId="56" xfId="0" applyFont="1" applyFill="1" applyBorder="1" applyAlignment="1">
      <alignment horizontal="center" wrapText="1"/>
    </xf>
    <xf numFmtId="0" fontId="70" fillId="34" borderId="75" xfId="0" applyFont="1" applyFill="1" applyBorder="1" applyAlignment="1">
      <alignment/>
    </xf>
    <xf numFmtId="0" fontId="71" fillId="34" borderId="54" xfId="0" applyFont="1" applyFill="1" applyBorder="1" applyAlignment="1">
      <alignment horizontal="center" wrapText="1"/>
    </xf>
    <xf numFmtId="0" fontId="70" fillId="34" borderId="98" xfId="0" applyFont="1" applyFill="1" applyBorder="1" applyAlignment="1">
      <alignment/>
    </xf>
    <xf numFmtId="0" fontId="71" fillId="34" borderId="99" xfId="0" applyFont="1" applyFill="1" applyBorder="1" applyAlignment="1">
      <alignment horizontal="center" wrapText="1"/>
    </xf>
    <xf numFmtId="0" fontId="71" fillId="34" borderId="89" xfId="0" applyFont="1" applyFill="1" applyBorder="1" applyAlignment="1">
      <alignment horizontal="center" wrapText="1"/>
    </xf>
    <xf numFmtId="0" fontId="71" fillId="34" borderId="63" xfId="0" applyFont="1" applyFill="1" applyBorder="1" applyAlignment="1">
      <alignment/>
    </xf>
    <xf numFmtId="0" fontId="70" fillId="34" borderId="85" xfId="0" applyFont="1" applyFill="1" applyBorder="1" applyAlignment="1">
      <alignment/>
    </xf>
    <xf numFmtId="0" fontId="71" fillId="34" borderId="96" xfId="0" applyFont="1" applyFill="1" applyBorder="1" applyAlignment="1">
      <alignment/>
    </xf>
    <xf numFmtId="0" fontId="71" fillId="34" borderId="94" xfId="0" applyFont="1" applyFill="1" applyBorder="1" applyAlignment="1">
      <alignment horizontal="center"/>
    </xf>
    <xf numFmtId="0" fontId="71" fillId="34" borderId="94" xfId="0" applyFont="1" applyFill="1" applyBorder="1" applyAlignment="1">
      <alignment/>
    </xf>
    <xf numFmtId="0" fontId="70" fillId="34" borderId="84" xfId="0" applyFont="1" applyFill="1" applyBorder="1" applyAlignment="1">
      <alignment/>
    </xf>
    <xf numFmtId="0" fontId="70" fillId="34" borderId="10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0" fillId="34" borderId="64" xfId="0" applyFont="1" applyFill="1" applyBorder="1" applyAlignment="1">
      <alignment/>
    </xf>
    <xf numFmtId="0" fontId="70" fillId="34" borderId="30" xfId="0" applyFont="1" applyFill="1" applyBorder="1" applyAlignment="1">
      <alignment/>
    </xf>
    <xf numFmtId="0" fontId="70" fillId="34" borderId="49" xfId="0" applyFont="1" applyFill="1" applyBorder="1" applyAlignment="1">
      <alignment/>
    </xf>
    <xf numFmtId="0" fontId="70" fillId="33" borderId="37" xfId="0" applyFont="1" applyFill="1" applyBorder="1" applyAlignment="1">
      <alignment/>
    </xf>
    <xf numFmtId="0" fontId="70" fillId="33" borderId="28" xfId="0" applyFont="1" applyFill="1" applyBorder="1" applyAlignment="1">
      <alignment/>
    </xf>
    <xf numFmtId="0" fontId="70" fillId="33" borderId="30" xfId="0" applyFont="1" applyFill="1" applyBorder="1" applyAlignment="1">
      <alignment/>
    </xf>
    <xf numFmtId="0" fontId="70" fillId="33" borderId="49" xfId="0" applyFont="1" applyFill="1" applyBorder="1" applyAlignment="1">
      <alignment/>
    </xf>
    <xf numFmtId="0" fontId="70" fillId="33" borderId="101" xfId="0" applyFont="1" applyFill="1" applyBorder="1" applyAlignment="1">
      <alignment/>
    </xf>
    <xf numFmtId="0" fontId="74" fillId="34" borderId="84" xfId="0" applyFont="1" applyFill="1" applyBorder="1" applyAlignment="1">
      <alignment/>
    </xf>
    <xf numFmtId="0" fontId="74" fillId="34" borderId="65" xfId="0" applyFont="1" applyFill="1" applyBorder="1" applyAlignment="1">
      <alignment/>
    </xf>
    <xf numFmtId="0" fontId="74" fillId="34" borderId="31" xfId="0" applyFont="1" applyFill="1" applyBorder="1" applyAlignment="1">
      <alignment/>
    </xf>
    <xf numFmtId="0" fontId="74" fillId="34" borderId="76" xfId="0" applyFont="1" applyFill="1" applyBorder="1" applyAlignment="1">
      <alignment/>
    </xf>
    <xf numFmtId="0" fontId="74" fillId="33" borderId="38" xfId="0" applyFont="1" applyFill="1" applyBorder="1" applyAlignment="1">
      <alignment/>
    </xf>
    <xf numFmtId="0" fontId="74" fillId="33" borderId="77" xfId="0" applyFont="1" applyFill="1" applyBorder="1" applyAlignment="1">
      <alignment/>
    </xf>
    <xf numFmtId="0" fontId="74" fillId="33" borderId="31" xfId="0" applyFont="1" applyFill="1" applyBorder="1" applyAlignment="1">
      <alignment/>
    </xf>
    <xf numFmtId="0" fontId="74" fillId="33" borderId="76" xfId="0" applyFont="1" applyFill="1" applyBorder="1" applyAlignment="1">
      <alignment/>
    </xf>
    <xf numFmtId="0" fontId="74" fillId="33" borderId="100" xfId="0" applyFont="1" applyFill="1" applyBorder="1" applyAlignment="1">
      <alignment/>
    </xf>
    <xf numFmtId="0" fontId="70" fillId="33" borderId="68" xfId="0" applyFont="1" applyFill="1" applyBorder="1" applyAlignment="1">
      <alignment horizontal="right" vertical="top"/>
    </xf>
    <xf numFmtId="0" fontId="70" fillId="34" borderId="65" xfId="0" applyFont="1" applyFill="1" applyBorder="1" applyAlignment="1">
      <alignment horizontal="right" vertical="top"/>
    </xf>
    <xf numFmtId="0" fontId="70" fillId="33" borderId="102" xfId="0" applyFont="1" applyFill="1" applyBorder="1" applyAlignment="1">
      <alignment horizontal="right" vertical="top"/>
    </xf>
    <xf numFmtId="0" fontId="71" fillId="34" borderId="60" xfId="0" applyFont="1" applyFill="1" applyBorder="1" applyAlignment="1">
      <alignment horizontal="right" vertical="top"/>
    </xf>
    <xf numFmtId="0" fontId="71" fillId="34" borderId="51" xfId="0" applyFont="1" applyFill="1" applyBorder="1" applyAlignment="1">
      <alignment horizontal="right" vertical="top"/>
    </xf>
    <xf numFmtId="0" fontId="70" fillId="34" borderId="51" xfId="0" applyFont="1" applyFill="1" applyBorder="1" applyAlignment="1">
      <alignment horizontal="right" vertical="top"/>
    </xf>
    <xf numFmtId="0" fontId="70" fillId="34" borderId="78" xfId="0" applyFont="1" applyFill="1" applyBorder="1" applyAlignment="1">
      <alignment horizontal="right" vertical="top"/>
    </xf>
    <xf numFmtId="0" fontId="70" fillId="34" borderId="103" xfId="0" applyFont="1" applyFill="1" applyBorder="1" applyAlignment="1">
      <alignment horizontal="right" vertical="top"/>
    </xf>
    <xf numFmtId="0" fontId="71" fillId="34" borderId="103" xfId="0" applyFont="1" applyFill="1" applyBorder="1" applyAlignment="1">
      <alignment horizontal="right" vertical="top"/>
    </xf>
    <xf numFmtId="0" fontId="70" fillId="34" borderId="90" xfId="0" applyFont="1" applyFill="1" applyBorder="1" applyAlignment="1">
      <alignment horizontal="right" vertical="top"/>
    </xf>
    <xf numFmtId="0" fontId="70" fillId="34" borderId="104" xfId="0" applyFont="1" applyFill="1" applyBorder="1" applyAlignment="1">
      <alignment horizontal="right" vertical="top"/>
    </xf>
    <xf numFmtId="0" fontId="71" fillId="34" borderId="55" xfId="0" applyFont="1" applyFill="1" applyBorder="1" applyAlignment="1">
      <alignment horizontal="right" vertical="top"/>
    </xf>
    <xf numFmtId="0" fontId="71" fillId="34" borderId="105" xfId="0" applyFont="1" applyFill="1" applyBorder="1" applyAlignment="1">
      <alignment horizontal="right" vertical="top"/>
    </xf>
    <xf numFmtId="0" fontId="70" fillId="34" borderId="60" xfId="0" applyFont="1" applyFill="1" applyBorder="1" applyAlignment="1">
      <alignment horizontal="right" vertical="top"/>
    </xf>
    <xf numFmtId="0" fontId="71" fillId="34" borderId="68" xfId="0" applyFont="1" applyFill="1" applyBorder="1" applyAlignment="1">
      <alignment horizontal="right" vertical="top"/>
    </xf>
    <xf numFmtId="0" fontId="70" fillId="34" borderId="68" xfId="0" applyFont="1" applyFill="1" applyBorder="1" applyAlignment="1">
      <alignment horizontal="right" vertical="top"/>
    </xf>
    <xf numFmtId="0" fontId="74" fillId="34" borderId="78" xfId="0" applyFont="1" applyFill="1" applyBorder="1" applyAlignment="1">
      <alignment horizontal="right" vertical="top"/>
    </xf>
    <xf numFmtId="0" fontId="70" fillId="33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2" fillId="0" borderId="78" xfId="0" applyNumberFormat="1" applyFont="1" applyBorder="1" applyAlignment="1">
      <alignment horizontal="centerContinuous" vertical="center"/>
    </xf>
    <xf numFmtId="0" fontId="2" fillId="0" borderId="84" xfId="0" applyNumberFormat="1" applyFont="1" applyBorder="1" applyAlignment="1">
      <alignment horizontal="centerContinuous" vertical="center"/>
    </xf>
    <xf numFmtId="0" fontId="2" fillId="0" borderId="106" xfId="0" applyNumberFormat="1" applyFont="1" applyBorder="1" applyAlignment="1">
      <alignment horizontal="centerContinuous" vertical="center"/>
    </xf>
    <xf numFmtId="0" fontId="4" fillId="0" borderId="78" xfId="0" applyNumberFormat="1" applyFont="1" applyBorder="1" applyAlignment="1">
      <alignment horizontal="centerContinuous" vertical="center"/>
    </xf>
    <xf numFmtId="0" fontId="4" fillId="0" borderId="84" xfId="0" applyNumberFormat="1" applyFont="1" applyBorder="1" applyAlignment="1">
      <alignment horizontal="centerContinuous" vertical="center"/>
    </xf>
    <xf numFmtId="0" fontId="4" fillId="0" borderId="106" xfId="0" applyNumberFormat="1" applyFont="1" applyBorder="1" applyAlignment="1">
      <alignment horizontal="centerContinuous" vertical="center"/>
    </xf>
    <xf numFmtId="1" fontId="4" fillId="0" borderId="46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82" xfId="0" applyNumberFormat="1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1" fontId="4" fillId="0" borderId="83" xfId="0" applyNumberFormat="1" applyFont="1" applyBorder="1" applyAlignment="1">
      <alignment horizontal="center"/>
    </xf>
    <xf numFmtId="0" fontId="4" fillId="0" borderId="38" xfId="0" applyNumberFormat="1" applyFont="1" applyFill="1" applyBorder="1" applyAlignment="1">
      <alignment horizontal="center" vertical="center" textRotation="90"/>
    </xf>
    <xf numFmtId="0" fontId="4" fillId="0" borderId="100" xfId="0" applyNumberFormat="1" applyFont="1" applyFill="1" applyBorder="1" applyAlignment="1">
      <alignment horizontal="center" vertical="center" textRotation="90"/>
    </xf>
    <xf numFmtId="1" fontId="4" fillId="0" borderId="34" xfId="0" applyNumberFormat="1" applyFont="1" applyBorder="1" applyAlignment="1">
      <alignment/>
    </xf>
    <xf numFmtId="1" fontId="4" fillId="0" borderId="20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81" xfId="0" applyNumberFormat="1" applyFont="1" applyBorder="1" applyAlignment="1">
      <alignment horizontal="center"/>
    </xf>
    <xf numFmtId="1" fontId="4" fillId="0" borderId="72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" fontId="4" fillId="0" borderId="70" xfId="0" applyNumberFormat="1" applyFont="1" applyBorder="1" applyAlignment="1">
      <alignment horizontal="center"/>
    </xf>
    <xf numFmtId="0" fontId="4" fillId="0" borderId="90" xfId="0" applyNumberFormat="1" applyFont="1" applyBorder="1" applyAlignment="1">
      <alignment horizontal="centerContinuous" vertical="center"/>
    </xf>
    <xf numFmtId="0" fontId="4" fillId="0" borderId="97" xfId="0" applyNumberFormat="1" applyFont="1" applyBorder="1" applyAlignment="1">
      <alignment horizontal="centerContinuous" vertical="center"/>
    </xf>
    <xf numFmtId="0" fontId="4" fillId="0" borderId="107" xfId="0" applyNumberFormat="1" applyFont="1" applyBorder="1" applyAlignment="1">
      <alignment horizontal="centerContinuous" vertical="center"/>
    </xf>
    <xf numFmtId="1" fontId="4" fillId="0" borderId="108" xfId="0" applyNumberFormat="1" applyFont="1" applyBorder="1" applyAlignment="1">
      <alignment/>
    </xf>
    <xf numFmtId="1" fontId="4" fillId="0" borderId="109" xfId="0" applyNumberFormat="1" applyFont="1" applyBorder="1" applyAlignment="1">
      <alignment horizontal="center"/>
    </xf>
    <xf numFmtId="0" fontId="4" fillId="0" borderId="1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77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center" vertical="center"/>
    </xf>
    <xf numFmtId="0" fontId="4" fillId="0" borderId="111" xfId="0" applyNumberFormat="1" applyFont="1" applyFill="1" applyBorder="1" applyAlignment="1">
      <alignment horizontal="center" vertical="center"/>
    </xf>
    <xf numFmtId="0" fontId="4" fillId="0" borderId="112" xfId="0" applyNumberFormat="1" applyFont="1" applyFill="1" applyBorder="1" applyAlignment="1">
      <alignment horizontal="center" vertical="center"/>
    </xf>
    <xf numFmtId="0" fontId="4" fillId="0" borderId="106" xfId="0" applyNumberFormat="1" applyFont="1" applyFill="1" applyBorder="1" applyAlignment="1">
      <alignment horizontal="center" vertical="center"/>
    </xf>
    <xf numFmtId="0" fontId="4" fillId="0" borderId="113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33" borderId="36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80" xfId="0" applyNumberFormat="1" applyFont="1" applyFill="1" applyBorder="1" applyAlignment="1">
      <alignment horizontal="center"/>
    </xf>
    <xf numFmtId="0" fontId="4" fillId="33" borderId="72" xfId="0" applyNumberFormat="1" applyFont="1" applyFill="1" applyBorder="1" applyAlignment="1">
      <alignment horizontal="center"/>
    </xf>
    <xf numFmtId="0" fontId="4" fillId="0" borderId="74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29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" fillId="33" borderId="69" xfId="0" applyFont="1" applyFill="1" applyBorder="1" applyAlignment="1">
      <alignment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81" xfId="0" applyNumberFormat="1" applyFont="1" applyBorder="1" applyAlignment="1">
      <alignment horizontal="center"/>
    </xf>
    <xf numFmtId="0" fontId="4" fillId="33" borderId="79" xfId="0" applyNumberFormat="1" applyFont="1" applyFill="1" applyBorder="1" applyAlignment="1">
      <alignment horizontal="center"/>
    </xf>
    <xf numFmtId="0" fontId="4" fillId="33" borderId="80" xfId="0" applyNumberFormat="1" applyFont="1" applyFill="1" applyBorder="1" applyAlignment="1">
      <alignment horizontal="center"/>
    </xf>
    <xf numFmtId="0" fontId="4" fillId="33" borderId="69" xfId="0" applyNumberFormat="1" applyFont="1" applyFill="1" applyBorder="1" applyAlignment="1">
      <alignment horizontal="center"/>
    </xf>
    <xf numFmtId="0" fontId="4" fillId="33" borderId="70" xfId="0" applyNumberFormat="1" applyFont="1" applyFill="1" applyBorder="1" applyAlignment="1">
      <alignment horizontal="center"/>
    </xf>
    <xf numFmtId="0" fontId="4" fillId="33" borderId="8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33" borderId="48" xfId="0" applyNumberFormat="1" applyFont="1" applyFill="1" applyBorder="1" applyAlignment="1">
      <alignment horizontal="center"/>
    </xf>
    <xf numFmtId="0" fontId="3" fillId="0" borderId="7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6" xfId="0" applyNumberFormat="1" applyFont="1" applyFill="1" applyBorder="1" applyAlignment="1">
      <alignment horizontal="center" vertical="center"/>
    </xf>
    <xf numFmtId="0" fontId="2" fillId="0" borderId="76" xfId="0" applyNumberFormat="1" applyFont="1" applyFill="1" applyBorder="1" applyAlignment="1">
      <alignment horizontal="center" vertical="center"/>
    </xf>
    <xf numFmtId="0" fontId="75" fillId="0" borderId="20" xfId="0" applyNumberFormat="1" applyFont="1" applyFill="1" applyBorder="1" applyAlignment="1">
      <alignment horizontal="center"/>
    </xf>
    <xf numFmtId="0" fontId="75" fillId="0" borderId="21" xfId="0" applyNumberFormat="1" applyFont="1" applyBorder="1" applyAlignment="1">
      <alignment horizontal="center"/>
    </xf>
    <xf numFmtId="0" fontId="75" fillId="0" borderId="27" xfId="0" applyNumberFormat="1" applyFont="1" applyBorder="1" applyAlignment="1">
      <alignment horizontal="center"/>
    </xf>
    <xf numFmtId="0" fontId="75" fillId="0" borderId="113" xfId="0" applyNumberFormat="1" applyFont="1" applyBorder="1" applyAlignment="1">
      <alignment horizontal="center"/>
    </xf>
    <xf numFmtId="0" fontId="4" fillId="0" borderId="88" xfId="0" applyNumberFormat="1" applyFont="1" applyBorder="1" applyAlignment="1">
      <alignment horizontal="center"/>
    </xf>
    <xf numFmtId="0" fontId="4" fillId="0" borderId="75" xfId="0" applyNumberFormat="1" applyFont="1" applyFill="1" applyBorder="1" applyAlignment="1">
      <alignment horizontal="center"/>
    </xf>
    <xf numFmtId="0" fontId="75" fillId="0" borderId="35" xfId="0" applyNumberFormat="1" applyFont="1" applyFill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33" borderId="63" xfId="0" applyNumberFormat="1" applyFont="1" applyFill="1" applyBorder="1" applyAlignment="1">
      <alignment horizontal="center"/>
    </xf>
    <xf numFmtId="0" fontId="4" fillId="0" borderId="95" xfId="0" applyNumberFormat="1" applyFont="1" applyBorder="1" applyAlignment="1">
      <alignment horizontal="center"/>
    </xf>
    <xf numFmtId="0" fontId="4" fillId="33" borderId="8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65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65" xfId="0" applyFont="1" applyBorder="1" applyAlignment="1">
      <alignment/>
    </xf>
    <xf numFmtId="0" fontId="4" fillId="0" borderId="88" xfId="0" applyNumberFormat="1" applyFont="1" applyBorder="1" applyAlignment="1">
      <alignment horizontal="center" vertical="center"/>
    </xf>
    <xf numFmtId="0" fontId="4" fillId="0" borderId="98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6" xfId="0" applyNumberFormat="1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0" fontId="4" fillId="0" borderId="116" xfId="0" applyNumberFormat="1" applyFont="1" applyBorder="1" applyAlignment="1">
      <alignment horizontal="center" vertical="center" textRotation="90"/>
    </xf>
    <xf numFmtId="0" fontId="4" fillId="0" borderId="78" xfId="0" applyNumberFormat="1" applyFont="1" applyBorder="1" applyAlignment="1">
      <alignment horizontal="center" vertical="center" textRotation="90"/>
    </xf>
    <xf numFmtId="0" fontId="4" fillId="0" borderId="65" xfId="0" applyNumberFormat="1" applyFont="1" applyBorder="1" applyAlignment="1">
      <alignment horizontal="center" vertical="center" textRotation="90"/>
    </xf>
    <xf numFmtId="0" fontId="23" fillId="0" borderId="88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75" xfId="0" applyNumberFormat="1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2" fillId="0" borderId="117" xfId="0" applyFont="1" applyBorder="1" applyAlignment="1">
      <alignment/>
    </xf>
    <xf numFmtId="0" fontId="28" fillId="0" borderId="117" xfId="0" applyFont="1" applyBorder="1" applyAlignment="1">
      <alignment/>
    </xf>
    <xf numFmtId="0" fontId="13" fillId="0" borderId="0" xfId="0" applyFont="1" applyAlignment="1">
      <alignment/>
    </xf>
    <xf numFmtId="0" fontId="70" fillId="34" borderId="118" xfId="0" applyFont="1" applyFill="1" applyBorder="1" applyAlignment="1">
      <alignment horizontal="center" textRotation="90" wrapText="1"/>
    </xf>
    <xf numFmtId="0" fontId="70" fillId="34" borderId="92" xfId="0" applyFont="1" applyFill="1" applyBorder="1" applyAlignment="1">
      <alignment horizontal="center" textRotation="90" wrapText="1"/>
    </xf>
    <xf numFmtId="0" fontId="70" fillId="34" borderId="119" xfId="0" applyFont="1" applyFill="1" applyBorder="1" applyAlignment="1">
      <alignment horizontal="center" textRotation="90" wrapText="1"/>
    </xf>
    <xf numFmtId="0" fontId="70" fillId="34" borderId="54" xfId="0" applyFont="1" applyFill="1" applyBorder="1" applyAlignment="1">
      <alignment horizontal="center" textRotation="90" wrapText="1"/>
    </xf>
    <xf numFmtId="0" fontId="70" fillId="34" borderId="53" xfId="0" applyFont="1" applyFill="1" applyBorder="1" applyAlignment="1">
      <alignment horizontal="center" textRotation="90" wrapText="1"/>
    </xf>
    <xf numFmtId="0" fontId="70" fillId="34" borderId="120" xfId="0" applyFont="1" applyFill="1" applyBorder="1" applyAlignment="1">
      <alignment horizontal="center" textRotation="90" wrapText="1"/>
    </xf>
    <xf numFmtId="0" fontId="70" fillId="34" borderId="42" xfId="0" applyFont="1" applyFill="1" applyBorder="1" applyAlignment="1">
      <alignment horizontal="center"/>
    </xf>
    <xf numFmtId="0" fontId="70" fillId="34" borderId="71" xfId="0" applyFont="1" applyFill="1" applyBorder="1" applyAlignment="1">
      <alignment horizontal="center"/>
    </xf>
    <xf numFmtId="0" fontId="70" fillId="34" borderId="121" xfId="0" applyFont="1" applyFill="1" applyBorder="1" applyAlignment="1">
      <alignment horizontal="center"/>
    </xf>
    <xf numFmtId="0" fontId="70" fillId="34" borderId="122" xfId="0" applyFont="1" applyFill="1" applyBorder="1" applyAlignment="1">
      <alignment horizontal="center"/>
    </xf>
    <xf numFmtId="0" fontId="70" fillId="34" borderId="17" xfId="0" applyFont="1" applyFill="1" applyBorder="1" applyAlignment="1">
      <alignment horizontal="center" textRotation="90"/>
    </xf>
    <xf numFmtId="0" fontId="70" fillId="34" borderId="16" xfId="0" applyFont="1" applyFill="1" applyBorder="1" applyAlignment="1">
      <alignment horizontal="center" textRotation="90"/>
    </xf>
    <xf numFmtId="0" fontId="70" fillId="34" borderId="66" xfId="0" applyFont="1" applyFill="1" applyBorder="1" applyAlignment="1">
      <alignment horizontal="center" textRotation="90"/>
    </xf>
    <xf numFmtId="0" fontId="70" fillId="34" borderId="23" xfId="0" applyFont="1" applyFill="1" applyBorder="1" applyAlignment="1">
      <alignment horizontal="center" textRotation="90"/>
    </xf>
    <xf numFmtId="0" fontId="70" fillId="34" borderId="24" xfId="0" applyFont="1" applyFill="1" applyBorder="1" applyAlignment="1">
      <alignment horizontal="center" textRotation="90"/>
    </xf>
    <xf numFmtId="0" fontId="70" fillId="34" borderId="57" xfId="0" applyFont="1" applyFill="1" applyBorder="1" applyAlignment="1">
      <alignment horizontal="center" textRotation="90"/>
    </xf>
    <xf numFmtId="0" fontId="70" fillId="34" borderId="39" xfId="0" applyFont="1" applyFill="1" applyBorder="1" applyAlignment="1">
      <alignment horizontal="center" textRotation="90"/>
    </xf>
    <xf numFmtId="0" fontId="70" fillId="34" borderId="40" xfId="0" applyFont="1" applyFill="1" applyBorder="1" applyAlignment="1">
      <alignment horizontal="center" textRotation="90"/>
    </xf>
    <xf numFmtId="0" fontId="70" fillId="34" borderId="61" xfId="0" applyFont="1" applyFill="1" applyBorder="1" applyAlignment="1">
      <alignment horizontal="center" textRotation="90"/>
    </xf>
    <xf numFmtId="0" fontId="74" fillId="34" borderId="123" xfId="0" applyFont="1" applyFill="1" applyBorder="1" applyAlignment="1">
      <alignment horizontal="right" vertical="top"/>
    </xf>
    <xf numFmtId="0" fontId="74" fillId="34" borderId="124" xfId="0" applyFont="1" applyFill="1" applyBorder="1" applyAlignment="1">
      <alignment horizontal="right" vertical="top"/>
    </xf>
    <xf numFmtId="0" fontId="74" fillId="34" borderId="125" xfId="0" applyFont="1" applyFill="1" applyBorder="1" applyAlignment="1">
      <alignment horizontal="right" vertical="top"/>
    </xf>
    <xf numFmtId="0" fontId="74" fillId="34" borderId="126" xfId="0" applyFont="1" applyFill="1" applyBorder="1" applyAlignment="1">
      <alignment horizontal="center" vertical="center" wrapText="1"/>
    </xf>
    <xf numFmtId="0" fontId="74" fillId="34" borderId="127" xfId="0" applyFont="1" applyFill="1" applyBorder="1" applyAlignment="1">
      <alignment horizontal="center" vertical="center" wrapText="1"/>
    </xf>
    <xf numFmtId="0" fontId="74" fillId="34" borderId="128" xfId="0" applyFont="1" applyFill="1" applyBorder="1" applyAlignment="1">
      <alignment horizontal="center" vertical="center" wrapText="1"/>
    </xf>
    <xf numFmtId="0" fontId="70" fillId="34" borderId="84" xfId="0" applyFont="1" applyFill="1" applyBorder="1" applyAlignment="1">
      <alignment horizontal="center" wrapText="1"/>
    </xf>
    <xf numFmtId="0" fontId="70" fillId="34" borderId="11" xfId="0" applyFont="1" applyFill="1" applyBorder="1" applyAlignment="1">
      <alignment horizontal="center" textRotation="90"/>
    </xf>
    <xf numFmtId="0" fontId="70" fillId="34" borderId="12" xfId="0" applyFont="1" applyFill="1" applyBorder="1" applyAlignment="1">
      <alignment horizontal="center" textRotation="90"/>
    </xf>
    <xf numFmtId="0" fontId="70" fillId="34" borderId="67" xfId="0" applyFont="1" applyFill="1" applyBorder="1" applyAlignment="1">
      <alignment horizontal="center" textRotation="90"/>
    </xf>
    <xf numFmtId="0" fontId="70" fillId="34" borderId="129" xfId="0" applyFont="1" applyFill="1" applyBorder="1" applyAlignment="1">
      <alignment horizontal="center" vertical="center"/>
    </xf>
    <xf numFmtId="0" fontId="70" fillId="34" borderId="130" xfId="0" applyFont="1" applyFill="1" applyBorder="1" applyAlignment="1">
      <alignment horizontal="center" vertical="center"/>
    </xf>
    <xf numFmtId="0" fontId="70" fillId="34" borderId="131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70" fillId="34" borderId="132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66" xfId="0" applyFont="1" applyFill="1" applyBorder="1" applyAlignment="1">
      <alignment horizontal="center" vertical="center"/>
    </xf>
    <xf numFmtId="0" fontId="70" fillId="34" borderId="133" xfId="0" applyFont="1" applyFill="1" applyBorder="1" applyAlignment="1">
      <alignment horizontal="center" vertical="center"/>
    </xf>
    <xf numFmtId="0" fontId="70" fillId="34" borderId="67" xfId="0" applyFont="1" applyFill="1" applyBorder="1" applyAlignment="1">
      <alignment horizontal="center" vertical="center"/>
    </xf>
    <xf numFmtId="0" fontId="70" fillId="34" borderId="129" xfId="0" applyFont="1" applyFill="1" applyBorder="1" applyAlignment="1">
      <alignment horizontal="center" wrapText="1"/>
    </xf>
    <xf numFmtId="0" fontId="70" fillId="34" borderId="131" xfId="0" applyFont="1" applyFill="1" applyBorder="1" applyAlignment="1">
      <alignment horizontal="center" wrapText="1"/>
    </xf>
    <xf numFmtId="0" fontId="70" fillId="34" borderId="16" xfId="0" applyFont="1" applyFill="1" applyBorder="1" applyAlignment="1">
      <alignment horizontal="center" wrapText="1"/>
    </xf>
    <xf numFmtId="0" fontId="70" fillId="34" borderId="12" xfId="0" applyFont="1" applyFill="1" applyBorder="1" applyAlignment="1">
      <alignment horizontal="center" wrapText="1"/>
    </xf>
    <xf numFmtId="0" fontId="70" fillId="34" borderId="66" xfId="0" applyFont="1" applyFill="1" applyBorder="1" applyAlignment="1">
      <alignment horizontal="center" wrapText="1"/>
    </xf>
    <xf numFmtId="0" fontId="70" fillId="34" borderId="67" xfId="0" applyFont="1" applyFill="1" applyBorder="1" applyAlignment="1">
      <alignment horizontal="center" wrapText="1"/>
    </xf>
    <xf numFmtId="0" fontId="70" fillId="34" borderId="78" xfId="0" applyFont="1" applyFill="1" applyBorder="1" applyAlignment="1">
      <alignment horizontal="center"/>
    </xf>
    <xf numFmtId="0" fontId="70" fillId="34" borderId="84" xfId="0" applyFont="1" applyFill="1" applyBorder="1" applyAlignment="1">
      <alignment horizontal="center"/>
    </xf>
    <xf numFmtId="0" fontId="70" fillId="34" borderId="106" xfId="0" applyFont="1" applyFill="1" applyBorder="1" applyAlignment="1">
      <alignment horizontal="center"/>
    </xf>
    <xf numFmtId="0" fontId="70" fillId="34" borderId="90" xfId="0" applyFont="1" applyFill="1" applyBorder="1" applyAlignment="1">
      <alignment horizontal="center" vertical="top" wrapText="1"/>
    </xf>
    <xf numFmtId="0" fontId="70" fillId="34" borderId="107" xfId="0" applyFont="1" applyFill="1" applyBorder="1" applyAlignment="1">
      <alignment horizontal="center" vertical="top" wrapText="1"/>
    </xf>
    <xf numFmtId="0" fontId="70" fillId="34" borderId="68" xfId="0" applyFont="1" applyFill="1" applyBorder="1" applyAlignment="1">
      <alignment horizontal="center" vertical="top" wrapText="1"/>
    </xf>
    <xf numFmtId="0" fontId="70" fillId="34" borderId="52" xfId="0" applyFont="1" applyFill="1" applyBorder="1" applyAlignment="1">
      <alignment horizontal="center" vertical="top" wrapText="1"/>
    </xf>
    <xf numFmtId="0" fontId="70" fillId="34" borderId="116" xfId="0" applyFont="1" applyFill="1" applyBorder="1" applyAlignment="1">
      <alignment horizontal="center" vertical="top" wrapText="1"/>
    </xf>
    <xf numFmtId="0" fontId="70" fillId="34" borderId="134" xfId="0" applyFont="1" applyFill="1" applyBorder="1" applyAlignment="1">
      <alignment horizontal="center" vertical="top" wrapText="1"/>
    </xf>
    <xf numFmtId="0" fontId="70" fillId="34" borderId="135" xfId="0" applyFont="1" applyFill="1" applyBorder="1" applyAlignment="1">
      <alignment horizontal="center" vertical="center"/>
    </xf>
    <xf numFmtId="0" fontId="70" fillId="34" borderId="136" xfId="0" applyFont="1" applyFill="1" applyBorder="1" applyAlignment="1">
      <alignment horizontal="center" vertical="center"/>
    </xf>
    <xf numFmtId="0" fontId="70" fillId="34" borderId="40" xfId="0" applyFont="1" applyFill="1" applyBorder="1" applyAlignment="1">
      <alignment horizontal="center" vertical="center"/>
    </xf>
    <xf numFmtId="0" fontId="70" fillId="34" borderId="24" xfId="0" applyFont="1" applyFill="1" applyBorder="1" applyAlignment="1">
      <alignment horizontal="center" vertical="center"/>
    </xf>
    <xf numFmtId="0" fontId="70" fillId="34" borderId="61" xfId="0" applyFont="1" applyFill="1" applyBorder="1" applyAlignment="1">
      <alignment horizontal="center" vertical="center"/>
    </xf>
    <xf numFmtId="0" fontId="70" fillId="34" borderId="57" xfId="0" applyFont="1" applyFill="1" applyBorder="1" applyAlignment="1">
      <alignment horizontal="center" vertical="center"/>
    </xf>
    <xf numFmtId="0" fontId="70" fillId="34" borderId="60" xfId="0" applyFont="1" applyFill="1" applyBorder="1" applyAlignment="1">
      <alignment horizontal="center" textRotation="90"/>
    </xf>
    <xf numFmtId="0" fontId="70" fillId="34" borderId="116" xfId="0" applyFont="1" applyFill="1" applyBorder="1" applyAlignment="1">
      <alignment horizontal="center" textRotation="90"/>
    </xf>
    <xf numFmtId="0" fontId="70" fillId="34" borderId="137" xfId="0" applyFont="1" applyFill="1" applyBorder="1" applyAlignment="1">
      <alignment horizontal="center" vertical="center"/>
    </xf>
    <xf numFmtId="0" fontId="70" fillId="34" borderId="138" xfId="0" applyFont="1" applyFill="1" applyBorder="1" applyAlignment="1">
      <alignment horizontal="center" vertical="center"/>
    </xf>
    <xf numFmtId="0" fontId="70" fillId="34" borderId="139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0" fontId="70" fillId="34" borderId="140" xfId="0" applyFont="1" applyFill="1" applyBorder="1" applyAlignment="1">
      <alignment horizontal="center" vertical="center"/>
    </xf>
    <xf numFmtId="0" fontId="70" fillId="34" borderId="25" xfId="0" applyFont="1" applyFill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 textRotation="90"/>
    </xf>
    <xf numFmtId="0" fontId="4" fillId="0" borderId="68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78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114" xfId="0" applyNumberFormat="1" applyFont="1" applyBorder="1" applyAlignment="1">
      <alignment horizontal="center" vertical="center"/>
    </xf>
    <xf numFmtId="0" fontId="2" fillId="0" borderId="1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97" xfId="0" applyNumberFormat="1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4" fillId="0" borderId="85" xfId="0" applyNumberFormat="1" applyFont="1" applyBorder="1" applyAlignment="1">
      <alignment horizontal="center" vertical="center" textRotation="90"/>
    </xf>
    <xf numFmtId="0" fontId="4" fillId="0" borderId="64" xfId="0" applyNumberFormat="1" applyFont="1" applyBorder="1" applyAlignment="1">
      <alignment horizontal="center" vertical="center" textRotation="90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78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106" xfId="0" applyNumberFormat="1" applyFont="1" applyBorder="1" applyAlignment="1">
      <alignment horizontal="center" vertical="center"/>
    </xf>
    <xf numFmtId="0" fontId="23" fillId="0" borderId="78" xfId="0" applyNumberFormat="1" applyFont="1" applyBorder="1" applyAlignment="1">
      <alignment horizontal="center" vertical="center" wrapText="1"/>
    </xf>
    <xf numFmtId="0" fontId="23" fillId="0" borderId="84" xfId="0" applyNumberFormat="1" applyFont="1" applyBorder="1" applyAlignment="1">
      <alignment horizontal="center" vertical="center"/>
    </xf>
    <xf numFmtId="0" fontId="23" fillId="0" borderId="106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/>
    </xf>
    <xf numFmtId="0" fontId="2" fillId="0" borderId="78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0" fontId="2" fillId="0" borderId="10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78" xfId="0" applyNumberFormat="1" applyFont="1" applyFill="1" applyBorder="1" applyAlignment="1">
      <alignment horizontal="center"/>
    </xf>
    <xf numFmtId="0" fontId="6" fillId="0" borderId="106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78" xfId="0" applyNumberFormat="1" applyFont="1" applyFill="1" applyBorder="1" applyAlignment="1">
      <alignment horizontal="center"/>
    </xf>
    <xf numFmtId="0" fontId="3" fillId="0" borderId="10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3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8"/>
  <sheetViews>
    <sheetView tabSelected="1" zoomScale="115" zoomScaleNormal="115" zoomScalePageLayoutView="0" workbookViewId="0" topLeftCell="A1">
      <selection activeCell="K2" sqref="K2:N4"/>
    </sheetView>
  </sheetViews>
  <sheetFormatPr defaultColWidth="9.00390625" defaultRowHeight="12.75"/>
  <cols>
    <col min="1" max="1" width="5.875" style="274" customWidth="1"/>
    <col min="2" max="2" width="30.75390625" style="165" customWidth="1"/>
    <col min="3" max="3" width="4.00390625" style="5" customWidth="1"/>
    <col min="4" max="4" width="4.375" style="5" customWidth="1"/>
    <col min="5" max="5" width="3.625" style="5" customWidth="1"/>
    <col min="6" max="6" width="3.75390625" style="5" customWidth="1"/>
    <col min="7" max="7" width="3.875" style="5" customWidth="1"/>
    <col min="8" max="8" width="3.875" style="10" customWidth="1"/>
    <col min="9" max="9" width="3.875" style="5" customWidth="1"/>
    <col min="10" max="10" width="3.875" style="10" customWidth="1"/>
    <col min="11" max="11" width="3.875" style="5" customWidth="1"/>
    <col min="12" max="12" width="3.875" style="10" customWidth="1"/>
    <col min="13" max="13" width="3.875" style="5" customWidth="1"/>
    <col min="14" max="14" width="3.875" style="10" customWidth="1"/>
    <col min="15" max="15" width="3.875" style="5" customWidth="1"/>
    <col min="16" max="16" width="3.875" style="10" customWidth="1"/>
    <col min="17" max="17" width="3.875" style="5" customWidth="1"/>
    <col min="18" max="18" width="3.875" style="10" customWidth="1"/>
    <col min="19" max="19" width="3.875" style="5" customWidth="1"/>
    <col min="20" max="20" width="3.875" style="10" customWidth="1"/>
    <col min="21" max="21" width="3.875" style="5" customWidth="1"/>
    <col min="22" max="22" width="3.875" style="10" customWidth="1"/>
    <col min="23" max="23" width="3.875" style="5" customWidth="1"/>
    <col min="24" max="24" width="3.875" style="10" customWidth="1"/>
    <col min="25" max="25" width="3.875" style="5" customWidth="1"/>
    <col min="26" max="26" width="3.875" style="10" customWidth="1"/>
    <col min="27" max="27" width="3.875" style="5" customWidth="1"/>
    <col min="28" max="28" width="3.875" style="10" customWidth="1"/>
    <col min="29" max="29" width="3.875" style="5" customWidth="1"/>
    <col min="30" max="30" width="3.875" style="10" customWidth="1"/>
    <col min="31" max="36" width="9.125" style="4" customWidth="1"/>
    <col min="37" max="16384" width="9.125" style="3" customWidth="1"/>
  </cols>
  <sheetData>
    <row r="1" spans="1:30" ht="12.75" customHeight="1" thickBot="1">
      <c r="A1" s="443" t="s">
        <v>0</v>
      </c>
      <c r="B1" s="446" t="s">
        <v>1</v>
      </c>
      <c r="C1" s="449" t="s">
        <v>2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68" t="s">
        <v>3</v>
      </c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70"/>
    </row>
    <row r="2" spans="1:30" ht="9" customHeight="1" thickBot="1">
      <c r="A2" s="444"/>
      <c r="B2" s="447"/>
      <c r="C2" s="462" t="s">
        <v>4</v>
      </c>
      <c r="D2" s="463"/>
      <c r="E2" s="471" t="s">
        <v>241</v>
      </c>
      <c r="F2" s="472"/>
      <c r="G2" s="477" t="s">
        <v>5</v>
      </c>
      <c r="H2" s="454"/>
      <c r="I2" s="454"/>
      <c r="J2" s="478"/>
      <c r="K2" s="453" t="s">
        <v>6</v>
      </c>
      <c r="L2" s="454"/>
      <c r="M2" s="454"/>
      <c r="N2" s="455"/>
      <c r="O2" s="477" t="s">
        <v>7</v>
      </c>
      <c r="P2" s="454"/>
      <c r="Q2" s="454"/>
      <c r="R2" s="478"/>
      <c r="S2" s="453" t="s">
        <v>8</v>
      </c>
      <c r="T2" s="454"/>
      <c r="U2" s="454"/>
      <c r="V2" s="455"/>
      <c r="W2" s="477" t="s">
        <v>9</v>
      </c>
      <c r="X2" s="454"/>
      <c r="Y2" s="454"/>
      <c r="Z2" s="478"/>
      <c r="AA2" s="485" t="s">
        <v>10</v>
      </c>
      <c r="AB2" s="486"/>
      <c r="AC2" s="486"/>
      <c r="AD2" s="487"/>
    </row>
    <row r="3" spans="1:30" ht="12.75" customHeight="1" thickBot="1">
      <c r="A3" s="444"/>
      <c r="B3" s="447"/>
      <c r="C3" s="464"/>
      <c r="D3" s="465"/>
      <c r="E3" s="473"/>
      <c r="F3" s="474"/>
      <c r="G3" s="479"/>
      <c r="H3" s="457"/>
      <c r="I3" s="457"/>
      <c r="J3" s="480"/>
      <c r="K3" s="456"/>
      <c r="L3" s="457"/>
      <c r="M3" s="457"/>
      <c r="N3" s="458"/>
      <c r="O3" s="479"/>
      <c r="P3" s="457"/>
      <c r="Q3" s="457"/>
      <c r="R3" s="480"/>
      <c r="S3" s="456"/>
      <c r="T3" s="457"/>
      <c r="U3" s="457"/>
      <c r="V3" s="458"/>
      <c r="W3" s="479"/>
      <c r="X3" s="457"/>
      <c r="Y3" s="457"/>
      <c r="Z3" s="480"/>
      <c r="AA3" s="488"/>
      <c r="AB3" s="489"/>
      <c r="AC3" s="489"/>
      <c r="AD3" s="490"/>
    </row>
    <row r="4" spans="1:30" ht="8.25" customHeight="1" thickBot="1">
      <c r="A4" s="444"/>
      <c r="B4" s="447"/>
      <c r="C4" s="466"/>
      <c r="D4" s="467"/>
      <c r="E4" s="475"/>
      <c r="F4" s="476"/>
      <c r="G4" s="481"/>
      <c r="H4" s="460"/>
      <c r="I4" s="460"/>
      <c r="J4" s="482"/>
      <c r="K4" s="459"/>
      <c r="L4" s="460"/>
      <c r="M4" s="460"/>
      <c r="N4" s="461"/>
      <c r="O4" s="481"/>
      <c r="P4" s="460"/>
      <c r="Q4" s="460"/>
      <c r="R4" s="482"/>
      <c r="S4" s="459"/>
      <c r="T4" s="460"/>
      <c r="U4" s="460"/>
      <c r="V4" s="461"/>
      <c r="W4" s="481"/>
      <c r="X4" s="460"/>
      <c r="Y4" s="460"/>
      <c r="Z4" s="482"/>
      <c r="AA4" s="459"/>
      <c r="AB4" s="460"/>
      <c r="AC4" s="460"/>
      <c r="AD4" s="482"/>
    </row>
    <row r="5" spans="1:30" ht="12.75" customHeight="1" thickBot="1">
      <c r="A5" s="444"/>
      <c r="B5" s="447"/>
      <c r="C5" s="427" t="s">
        <v>11</v>
      </c>
      <c r="D5" s="424" t="s">
        <v>12</v>
      </c>
      <c r="E5" s="427" t="s">
        <v>238</v>
      </c>
      <c r="F5" s="424" t="s">
        <v>13</v>
      </c>
      <c r="G5" s="432" t="s">
        <v>14</v>
      </c>
      <c r="H5" s="433"/>
      <c r="I5" s="430" t="s">
        <v>15</v>
      </c>
      <c r="J5" s="431"/>
      <c r="K5" s="432" t="s">
        <v>16</v>
      </c>
      <c r="L5" s="433"/>
      <c r="M5" s="430" t="s">
        <v>17</v>
      </c>
      <c r="N5" s="431"/>
      <c r="O5" s="432" t="s">
        <v>18</v>
      </c>
      <c r="P5" s="433"/>
      <c r="Q5" s="430" t="s">
        <v>19</v>
      </c>
      <c r="R5" s="431"/>
      <c r="S5" s="432" t="s">
        <v>20</v>
      </c>
      <c r="T5" s="433"/>
      <c r="U5" s="430" t="s">
        <v>21</v>
      </c>
      <c r="V5" s="431"/>
      <c r="W5" s="432" t="s">
        <v>22</v>
      </c>
      <c r="X5" s="433"/>
      <c r="Y5" s="126" t="s">
        <v>23</v>
      </c>
      <c r="Z5" s="125"/>
      <c r="AA5" s="432" t="s">
        <v>24</v>
      </c>
      <c r="AB5" s="433"/>
      <c r="AC5" s="430" t="s">
        <v>25</v>
      </c>
      <c r="AD5" s="431"/>
    </row>
    <row r="6" spans="1:30" ht="12.75" customHeight="1" thickBot="1">
      <c r="A6" s="444"/>
      <c r="B6" s="447"/>
      <c r="C6" s="428"/>
      <c r="D6" s="425"/>
      <c r="E6" s="428"/>
      <c r="F6" s="425"/>
      <c r="G6" s="434" t="s">
        <v>112</v>
      </c>
      <c r="H6" s="450" t="s">
        <v>26</v>
      </c>
      <c r="I6" s="440" t="s">
        <v>27</v>
      </c>
      <c r="J6" s="437" t="s">
        <v>26</v>
      </c>
      <c r="K6" s="434" t="s">
        <v>27</v>
      </c>
      <c r="L6" s="450" t="s">
        <v>26</v>
      </c>
      <c r="M6" s="440" t="s">
        <v>27</v>
      </c>
      <c r="N6" s="437" t="s">
        <v>26</v>
      </c>
      <c r="O6" s="434" t="s">
        <v>27</v>
      </c>
      <c r="P6" s="450" t="s">
        <v>26</v>
      </c>
      <c r="Q6" s="440" t="s">
        <v>27</v>
      </c>
      <c r="R6" s="437" t="s">
        <v>26</v>
      </c>
      <c r="S6" s="434" t="s">
        <v>27</v>
      </c>
      <c r="T6" s="450" t="s">
        <v>26</v>
      </c>
      <c r="U6" s="440" t="s">
        <v>27</v>
      </c>
      <c r="V6" s="437" t="s">
        <v>26</v>
      </c>
      <c r="W6" s="434" t="s">
        <v>27</v>
      </c>
      <c r="X6" s="450" t="s">
        <v>26</v>
      </c>
      <c r="Y6" s="440" t="s">
        <v>140</v>
      </c>
      <c r="Z6" s="437" t="s">
        <v>26</v>
      </c>
      <c r="AA6" s="434" t="s">
        <v>27</v>
      </c>
      <c r="AB6" s="450" t="s">
        <v>26</v>
      </c>
      <c r="AC6" s="483" t="s">
        <v>27</v>
      </c>
      <c r="AD6" s="437" t="s">
        <v>26</v>
      </c>
    </row>
    <row r="7" spans="1:30" ht="12.75" customHeight="1" thickBot="1">
      <c r="A7" s="444"/>
      <c r="B7" s="447"/>
      <c r="C7" s="428"/>
      <c r="D7" s="425"/>
      <c r="E7" s="428"/>
      <c r="F7" s="425"/>
      <c r="G7" s="435"/>
      <c r="H7" s="451"/>
      <c r="I7" s="441"/>
      <c r="J7" s="438"/>
      <c r="K7" s="435"/>
      <c r="L7" s="451"/>
      <c r="M7" s="441"/>
      <c r="N7" s="438"/>
      <c r="O7" s="435"/>
      <c r="P7" s="451"/>
      <c r="Q7" s="441"/>
      <c r="R7" s="438"/>
      <c r="S7" s="435"/>
      <c r="T7" s="451"/>
      <c r="U7" s="441"/>
      <c r="V7" s="438"/>
      <c r="W7" s="435"/>
      <c r="X7" s="451"/>
      <c r="Y7" s="441"/>
      <c r="Z7" s="438"/>
      <c r="AA7" s="435"/>
      <c r="AB7" s="451"/>
      <c r="AC7" s="483"/>
      <c r="AD7" s="438"/>
    </row>
    <row r="8" spans="1:30" ht="21" customHeight="1" thickBot="1">
      <c r="A8" s="445"/>
      <c r="B8" s="448"/>
      <c r="C8" s="429"/>
      <c r="D8" s="426"/>
      <c r="E8" s="429"/>
      <c r="F8" s="426"/>
      <c r="G8" s="436"/>
      <c r="H8" s="452"/>
      <c r="I8" s="442"/>
      <c r="J8" s="439"/>
      <c r="K8" s="436"/>
      <c r="L8" s="452"/>
      <c r="M8" s="442"/>
      <c r="N8" s="439"/>
      <c r="O8" s="436"/>
      <c r="P8" s="452"/>
      <c r="Q8" s="442"/>
      <c r="R8" s="439"/>
      <c r="S8" s="436"/>
      <c r="T8" s="452"/>
      <c r="U8" s="442"/>
      <c r="V8" s="439"/>
      <c r="W8" s="436"/>
      <c r="X8" s="452"/>
      <c r="Y8" s="442"/>
      <c r="Z8" s="439"/>
      <c r="AA8" s="436"/>
      <c r="AB8" s="452"/>
      <c r="AC8" s="484"/>
      <c r="AD8" s="439"/>
    </row>
    <row r="9" spans="1:30" ht="20.25" customHeight="1">
      <c r="A9" s="257" t="s">
        <v>198</v>
      </c>
      <c r="B9" s="176" t="s">
        <v>203</v>
      </c>
      <c r="C9" s="177">
        <f>C10+C17</f>
        <v>36</v>
      </c>
      <c r="D9" s="201">
        <f>D10+D17</f>
        <v>1080</v>
      </c>
      <c r="E9" s="177">
        <f>E10+E17</f>
        <v>540</v>
      </c>
      <c r="F9" s="201">
        <f>F10+F17</f>
        <v>540</v>
      </c>
      <c r="G9" s="52"/>
      <c r="H9" s="83"/>
      <c r="I9" s="66"/>
      <c r="J9" s="44"/>
      <c r="K9" s="52"/>
      <c r="L9" s="83"/>
      <c r="M9" s="66"/>
      <c r="N9" s="44"/>
      <c r="O9" s="52"/>
      <c r="P9" s="83"/>
      <c r="Q9" s="66"/>
      <c r="R9" s="44"/>
      <c r="S9" s="52"/>
      <c r="T9" s="83"/>
      <c r="U9" s="66"/>
      <c r="V9" s="44"/>
      <c r="W9" s="52"/>
      <c r="X9" s="83"/>
      <c r="Y9" s="66"/>
      <c r="Z9" s="44"/>
      <c r="AA9" s="52"/>
      <c r="AB9" s="83"/>
      <c r="AC9" s="66"/>
      <c r="AD9" s="44"/>
    </row>
    <row r="10" spans="1:33" ht="12" customHeight="1">
      <c r="A10" s="168" t="s">
        <v>28</v>
      </c>
      <c r="B10" s="115" t="s">
        <v>29</v>
      </c>
      <c r="C10" s="178">
        <f>C11+C12+C13+C14+C15+C16</f>
        <v>30</v>
      </c>
      <c r="D10" s="202">
        <f>D11+D12+D13+D14+D15+D16</f>
        <v>900</v>
      </c>
      <c r="E10" s="178">
        <f>E11+E12+E13+E14+E15+E16</f>
        <v>450</v>
      </c>
      <c r="F10" s="202">
        <f>F11+F12+F13+F14+F15+F16</f>
        <v>450</v>
      </c>
      <c r="G10" s="55"/>
      <c r="H10" s="84"/>
      <c r="I10" s="67"/>
      <c r="J10" s="53"/>
      <c r="K10" s="55"/>
      <c r="L10" s="84"/>
      <c r="M10" s="67"/>
      <c r="N10" s="53"/>
      <c r="O10" s="55"/>
      <c r="P10" s="84"/>
      <c r="Q10" s="67"/>
      <c r="R10" s="53"/>
      <c r="S10" s="55"/>
      <c r="T10" s="84"/>
      <c r="U10" s="67"/>
      <c r="V10" s="53"/>
      <c r="W10" s="55"/>
      <c r="X10" s="84"/>
      <c r="Y10" s="67"/>
      <c r="Z10" s="53"/>
      <c r="AA10" s="55"/>
      <c r="AB10" s="84"/>
      <c r="AC10" s="67"/>
      <c r="AD10" s="53"/>
      <c r="AE10" s="112"/>
      <c r="AF10" s="112"/>
      <c r="AG10" s="112"/>
    </row>
    <row r="11" spans="1:36" s="12" customFormat="1" ht="12" customHeight="1">
      <c r="A11" s="169" t="s">
        <v>30</v>
      </c>
      <c r="B11" s="114" t="s">
        <v>113</v>
      </c>
      <c r="C11" s="179">
        <v>6</v>
      </c>
      <c r="D11" s="203">
        <f>C11*30</f>
        <v>180</v>
      </c>
      <c r="E11" s="221">
        <f>D11/2</f>
        <v>90</v>
      </c>
      <c r="F11" s="203">
        <f>D11-E11</f>
        <v>90</v>
      </c>
      <c r="G11" s="56">
        <v>3</v>
      </c>
      <c r="H11" s="85"/>
      <c r="I11" s="68">
        <v>3</v>
      </c>
      <c r="J11" s="21" t="s">
        <v>31</v>
      </c>
      <c r="K11" s="56"/>
      <c r="L11" s="85"/>
      <c r="M11" s="122"/>
      <c r="N11" s="21"/>
      <c r="O11" s="56"/>
      <c r="P11" s="85"/>
      <c r="Q11" s="68"/>
      <c r="R11" s="21"/>
      <c r="S11" s="56"/>
      <c r="T11" s="85"/>
      <c r="U11" s="68"/>
      <c r="V11" s="21"/>
      <c r="W11" s="56"/>
      <c r="X11" s="85"/>
      <c r="Y11" s="68"/>
      <c r="Z11" s="21"/>
      <c r="AA11" s="56"/>
      <c r="AB11" s="85"/>
      <c r="AC11" s="68"/>
      <c r="AD11" s="21"/>
      <c r="AE11" s="112"/>
      <c r="AF11" s="112"/>
      <c r="AG11" s="112"/>
      <c r="AH11" s="20"/>
      <c r="AI11" s="20"/>
      <c r="AJ11" s="20"/>
    </row>
    <row r="12" spans="1:36" s="12" customFormat="1" ht="12" customHeight="1">
      <c r="A12" s="169" t="s">
        <v>32</v>
      </c>
      <c r="B12" s="114" t="s">
        <v>111</v>
      </c>
      <c r="C12" s="179">
        <v>6</v>
      </c>
      <c r="D12" s="203">
        <f aca="true" t="shared" si="0" ref="D12:D19">C12*30</f>
        <v>180</v>
      </c>
      <c r="E12" s="221">
        <f aca="true" t="shared" si="1" ref="E12:E19">D12/2</f>
        <v>90</v>
      </c>
      <c r="F12" s="203">
        <f aca="true" t="shared" si="2" ref="F12:F19">D12-E12</f>
        <v>90</v>
      </c>
      <c r="G12" s="56">
        <v>3</v>
      </c>
      <c r="H12" s="85"/>
      <c r="I12" s="68">
        <v>3</v>
      </c>
      <c r="J12" s="21" t="s">
        <v>31</v>
      </c>
      <c r="K12" s="56"/>
      <c r="L12" s="85"/>
      <c r="M12" s="68"/>
      <c r="N12" s="21"/>
      <c r="O12" s="56"/>
      <c r="P12" s="85"/>
      <c r="Q12" s="68"/>
      <c r="R12" s="21"/>
      <c r="S12" s="56"/>
      <c r="T12" s="85"/>
      <c r="U12" s="68"/>
      <c r="V12" s="21"/>
      <c r="W12" s="56"/>
      <c r="X12" s="85"/>
      <c r="Y12" s="68"/>
      <c r="Z12" s="21"/>
      <c r="AA12" s="56"/>
      <c r="AB12" s="85"/>
      <c r="AC12" s="68"/>
      <c r="AD12" s="21"/>
      <c r="AE12" s="112"/>
      <c r="AF12" s="112"/>
      <c r="AG12" s="112"/>
      <c r="AH12" s="20"/>
      <c r="AI12" s="20"/>
      <c r="AJ12" s="20"/>
    </row>
    <row r="13" spans="1:36" s="12" customFormat="1" ht="12" customHeight="1">
      <c r="A13" s="169" t="s">
        <v>33</v>
      </c>
      <c r="B13" s="114" t="s">
        <v>141</v>
      </c>
      <c r="C13" s="179">
        <v>8</v>
      </c>
      <c r="D13" s="203">
        <f t="shared" si="0"/>
        <v>240</v>
      </c>
      <c r="E13" s="221">
        <f t="shared" si="1"/>
        <v>120</v>
      </c>
      <c r="F13" s="203">
        <f t="shared" si="2"/>
        <v>120</v>
      </c>
      <c r="G13" s="56">
        <v>4</v>
      </c>
      <c r="H13" s="85" t="s">
        <v>31</v>
      </c>
      <c r="I13" s="68">
        <v>4</v>
      </c>
      <c r="J13" s="21" t="s">
        <v>31</v>
      </c>
      <c r="K13" s="56"/>
      <c r="L13" s="85"/>
      <c r="M13" s="68"/>
      <c r="N13" s="21"/>
      <c r="O13" s="56"/>
      <c r="P13" s="85"/>
      <c r="Q13" s="68"/>
      <c r="R13" s="21"/>
      <c r="S13" s="56"/>
      <c r="T13" s="85"/>
      <c r="U13" s="68"/>
      <c r="V13" s="21"/>
      <c r="W13" s="56"/>
      <c r="X13" s="85"/>
      <c r="Y13" s="68"/>
      <c r="Z13" s="21"/>
      <c r="AA13" s="56"/>
      <c r="AB13" s="85"/>
      <c r="AC13" s="68"/>
      <c r="AD13" s="21"/>
      <c r="AE13" s="112"/>
      <c r="AF13" s="112"/>
      <c r="AG13" s="112"/>
      <c r="AH13" s="20"/>
      <c r="AI13" s="20"/>
      <c r="AJ13" s="20"/>
    </row>
    <row r="14" spans="1:36" s="12" customFormat="1" ht="12" customHeight="1">
      <c r="A14" s="169" t="s">
        <v>34</v>
      </c>
      <c r="B14" s="114" t="s">
        <v>206</v>
      </c>
      <c r="C14" s="179">
        <v>4</v>
      </c>
      <c r="D14" s="203">
        <f t="shared" si="0"/>
        <v>120</v>
      </c>
      <c r="E14" s="221">
        <f t="shared" si="1"/>
        <v>60</v>
      </c>
      <c r="F14" s="203">
        <f t="shared" si="2"/>
        <v>60</v>
      </c>
      <c r="G14" s="56"/>
      <c r="H14" s="85"/>
      <c r="I14" s="68"/>
      <c r="J14" s="21"/>
      <c r="K14" s="56"/>
      <c r="L14" s="85"/>
      <c r="M14" s="68">
        <v>4</v>
      </c>
      <c r="N14" s="21" t="s">
        <v>31</v>
      </c>
      <c r="O14" s="56"/>
      <c r="P14" s="85"/>
      <c r="Q14" s="68"/>
      <c r="R14" s="21"/>
      <c r="S14" s="56"/>
      <c r="T14" s="85"/>
      <c r="U14" s="68"/>
      <c r="V14" s="21"/>
      <c r="W14" s="56"/>
      <c r="X14" s="85"/>
      <c r="Y14" s="68"/>
      <c r="Z14" s="21"/>
      <c r="AA14" s="56"/>
      <c r="AB14" s="85"/>
      <c r="AC14" s="68"/>
      <c r="AD14" s="21"/>
      <c r="AE14" s="112"/>
      <c r="AF14" s="112"/>
      <c r="AG14" s="112"/>
      <c r="AH14" s="20"/>
      <c r="AI14" s="20"/>
      <c r="AJ14" s="20"/>
    </row>
    <row r="15" spans="1:36" s="12" customFormat="1" ht="12" customHeight="1">
      <c r="A15" s="169" t="s">
        <v>36</v>
      </c>
      <c r="B15" s="114" t="s">
        <v>35</v>
      </c>
      <c r="C15" s="179">
        <v>4</v>
      </c>
      <c r="D15" s="203">
        <f t="shared" si="0"/>
        <v>120</v>
      </c>
      <c r="E15" s="221">
        <f t="shared" si="1"/>
        <v>60</v>
      </c>
      <c r="F15" s="203">
        <f t="shared" si="2"/>
        <v>60</v>
      </c>
      <c r="G15" s="56"/>
      <c r="H15" s="85"/>
      <c r="I15" s="105"/>
      <c r="J15" s="154"/>
      <c r="K15" s="134">
        <v>4</v>
      </c>
      <c r="L15" s="155" t="s">
        <v>31</v>
      </c>
      <c r="M15" s="68"/>
      <c r="N15" s="21"/>
      <c r="O15" s="56"/>
      <c r="P15" s="85"/>
      <c r="Q15" s="68"/>
      <c r="R15" s="21"/>
      <c r="S15" s="56"/>
      <c r="T15" s="85"/>
      <c r="U15" s="68"/>
      <c r="V15" s="21"/>
      <c r="W15" s="56"/>
      <c r="X15" s="85"/>
      <c r="Y15" s="68"/>
      <c r="Z15" s="21"/>
      <c r="AA15" s="56"/>
      <c r="AB15" s="85"/>
      <c r="AC15" s="68"/>
      <c r="AD15" s="21"/>
      <c r="AE15" s="112"/>
      <c r="AF15" s="112"/>
      <c r="AG15" s="13"/>
      <c r="AH15" s="20"/>
      <c r="AI15" s="20"/>
      <c r="AJ15" s="20"/>
    </row>
    <row r="16" spans="1:36" s="12" customFormat="1" ht="12" customHeight="1">
      <c r="A16" s="169" t="s">
        <v>115</v>
      </c>
      <c r="B16" s="114" t="s">
        <v>37</v>
      </c>
      <c r="C16" s="179">
        <v>2</v>
      </c>
      <c r="D16" s="203">
        <f t="shared" si="0"/>
        <v>60</v>
      </c>
      <c r="E16" s="221">
        <f t="shared" si="1"/>
        <v>30</v>
      </c>
      <c r="F16" s="203">
        <f t="shared" si="2"/>
        <v>30</v>
      </c>
      <c r="G16" s="56">
        <v>2</v>
      </c>
      <c r="H16" s="43" t="s">
        <v>31</v>
      </c>
      <c r="I16" s="68"/>
      <c r="J16" s="21"/>
      <c r="K16" s="56"/>
      <c r="L16" s="85"/>
      <c r="M16" s="68"/>
      <c r="N16" s="21"/>
      <c r="O16" s="56"/>
      <c r="P16" s="85"/>
      <c r="Q16" s="68"/>
      <c r="R16" s="21"/>
      <c r="S16" s="56"/>
      <c r="T16" s="85"/>
      <c r="U16" s="68"/>
      <c r="V16" s="21"/>
      <c r="W16" s="56"/>
      <c r="X16" s="85"/>
      <c r="Y16" s="68"/>
      <c r="Z16" s="21"/>
      <c r="AA16" s="56"/>
      <c r="AB16" s="85"/>
      <c r="AC16" s="68"/>
      <c r="AD16" s="21"/>
      <c r="AE16" s="20"/>
      <c r="AF16" s="20"/>
      <c r="AG16" s="20"/>
      <c r="AH16" s="20"/>
      <c r="AI16" s="20"/>
      <c r="AJ16" s="20"/>
    </row>
    <row r="17" spans="1:30" ht="21" customHeight="1">
      <c r="A17" s="168" t="s">
        <v>211</v>
      </c>
      <c r="B17" s="115" t="s">
        <v>208</v>
      </c>
      <c r="C17" s="180">
        <v>6</v>
      </c>
      <c r="D17" s="204">
        <f t="shared" si="0"/>
        <v>180</v>
      </c>
      <c r="E17" s="222">
        <f t="shared" si="1"/>
        <v>90</v>
      </c>
      <c r="F17" s="204">
        <f t="shared" si="2"/>
        <v>90</v>
      </c>
      <c r="G17" s="64"/>
      <c r="H17" s="86"/>
      <c r="I17" s="69"/>
      <c r="J17" s="6"/>
      <c r="K17" s="56"/>
      <c r="L17" s="85"/>
      <c r="M17" s="69"/>
      <c r="N17" s="6"/>
      <c r="O17" s="64"/>
      <c r="P17" s="86"/>
      <c r="Q17" s="69"/>
      <c r="R17" s="6"/>
      <c r="S17" s="64"/>
      <c r="T17" s="86"/>
      <c r="U17" s="69"/>
      <c r="V17" s="6"/>
      <c r="W17" s="64"/>
      <c r="X17" s="86"/>
      <c r="Y17" s="69"/>
      <c r="Z17" s="6"/>
      <c r="AA17" s="64"/>
      <c r="AB17" s="86"/>
      <c r="AC17" s="69"/>
      <c r="AD17" s="6"/>
    </row>
    <row r="18" spans="1:30" ht="12.75" customHeight="1">
      <c r="A18" s="169" t="s">
        <v>212</v>
      </c>
      <c r="B18" s="114" t="s">
        <v>40</v>
      </c>
      <c r="C18" s="179">
        <v>3</v>
      </c>
      <c r="D18" s="203">
        <f t="shared" si="0"/>
        <v>90</v>
      </c>
      <c r="E18" s="221">
        <f t="shared" si="1"/>
        <v>45</v>
      </c>
      <c r="F18" s="203">
        <f t="shared" si="2"/>
        <v>45</v>
      </c>
      <c r="G18" s="64"/>
      <c r="H18" s="86"/>
      <c r="I18" s="69"/>
      <c r="J18" s="6"/>
      <c r="K18" s="56"/>
      <c r="L18" s="85"/>
      <c r="M18" s="68">
        <v>3</v>
      </c>
      <c r="N18" s="21" t="s">
        <v>31</v>
      </c>
      <c r="O18" s="64"/>
      <c r="P18" s="86"/>
      <c r="Q18" s="69"/>
      <c r="R18" s="6"/>
      <c r="S18" s="64"/>
      <c r="T18" s="86"/>
      <c r="U18" s="69"/>
      <c r="V18" s="6"/>
      <c r="W18" s="64"/>
      <c r="X18" s="86"/>
      <c r="Y18" s="69"/>
      <c r="Z18" s="6"/>
      <c r="AA18" s="64"/>
      <c r="AB18" s="86"/>
      <c r="AC18" s="69"/>
      <c r="AD18" s="6"/>
    </row>
    <row r="19" spans="1:36" s="12" customFormat="1" ht="13.5" customHeight="1" thickBot="1">
      <c r="A19" s="169" t="s">
        <v>213</v>
      </c>
      <c r="B19" s="116" t="s">
        <v>207</v>
      </c>
      <c r="C19" s="181">
        <v>3</v>
      </c>
      <c r="D19" s="203">
        <f t="shared" si="0"/>
        <v>90</v>
      </c>
      <c r="E19" s="221">
        <f t="shared" si="1"/>
        <v>45</v>
      </c>
      <c r="F19" s="203">
        <f t="shared" si="2"/>
        <v>45</v>
      </c>
      <c r="G19" s="57"/>
      <c r="H19" s="87"/>
      <c r="I19" s="70"/>
      <c r="J19" s="54"/>
      <c r="K19" s="57">
        <v>3</v>
      </c>
      <c r="L19" s="87" t="s">
        <v>31</v>
      </c>
      <c r="M19" s="70"/>
      <c r="N19" s="54"/>
      <c r="O19" s="57"/>
      <c r="P19" s="87"/>
      <c r="Q19" s="70"/>
      <c r="R19" s="54"/>
      <c r="S19" s="57"/>
      <c r="T19" s="87"/>
      <c r="U19" s="70"/>
      <c r="V19" s="54"/>
      <c r="W19" s="57"/>
      <c r="X19" s="87"/>
      <c r="Y19" s="70"/>
      <c r="Z19" s="54"/>
      <c r="AA19" s="57"/>
      <c r="AB19" s="87"/>
      <c r="AC19" s="70"/>
      <c r="AD19" s="54"/>
      <c r="AE19" s="20"/>
      <c r="AF19" s="20"/>
      <c r="AG19" s="20"/>
      <c r="AH19" s="20"/>
      <c r="AI19" s="20"/>
      <c r="AJ19" s="20"/>
    </row>
    <row r="20" spans="1:30" ht="11.25" thickBot="1">
      <c r="A20" s="258"/>
      <c r="B20" s="117" t="s">
        <v>205</v>
      </c>
      <c r="C20" s="151">
        <v>36</v>
      </c>
      <c r="D20" s="205">
        <v>1080</v>
      </c>
      <c r="E20" s="151">
        <v>540</v>
      </c>
      <c r="F20" s="205">
        <v>540</v>
      </c>
      <c r="G20" s="58">
        <f>SUM(G9:G19)</f>
        <v>12</v>
      </c>
      <c r="H20" s="71">
        <v>2</v>
      </c>
      <c r="I20" s="71">
        <f aca="true" t="shared" si="3" ref="I20:AD20">SUM(I9:I19)</f>
        <v>10</v>
      </c>
      <c r="J20" s="71">
        <v>3</v>
      </c>
      <c r="K20" s="71">
        <f t="shared" si="3"/>
        <v>7</v>
      </c>
      <c r="L20" s="71">
        <v>2</v>
      </c>
      <c r="M20" s="71">
        <f t="shared" si="3"/>
        <v>7</v>
      </c>
      <c r="N20" s="71">
        <v>2</v>
      </c>
      <c r="O20" s="71">
        <f t="shared" si="3"/>
        <v>0</v>
      </c>
      <c r="P20" s="142">
        <f t="shared" si="3"/>
        <v>0</v>
      </c>
      <c r="Q20" s="71">
        <f t="shared" si="3"/>
        <v>0</v>
      </c>
      <c r="R20" s="148">
        <f t="shared" si="3"/>
        <v>0</v>
      </c>
      <c r="S20" s="58">
        <f t="shared" si="3"/>
        <v>0</v>
      </c>
      <c r="T20" s="142">
        <f t="shared" si="3"/>
        <v>0</v>
      </c>
      <c r="U20" s="71">
        <f t="shared" si="3"/>
        <v>0</v>
      </c>
      <c r="V20" s="148">
        <f t="shared" si="3"/>
        <v>0</v>
      </c>
      <c r="W20" s="58">
        <f t="shared" si="3"/>
        <v>0</v>
      </c>
      <c r="X20" s="142">
        <f t="shared" si="3"/>
        <v>0</v>
      </c>
      <c r="Y20" s="71">
        <f t="shared" si="3"/>
        <v>0</v>
      </c>
      <c r="Z20" s="148">
        <f t="shared" si="3"/>
        <v>0</v>
      </c>
      <c r="AA20" s="58">
        <f t="shared" si="3"/>
        <v>0</v>
      </c>
      <c r="AB20" s="142">
        <f t="shared" si="3"/>
        <v>0</v>
      </c>
      <c r="AC20" s="71">
        <f t="shared" si="3"/>
        <v>0</v>
      </c>
      <c r="AD20" s="148">
        <f t="shared" si="3"/>
        <v>0</v>
      </c>
    </row>
    <row r="21" spans="1:30" ht="18.75" customHeight="1">
      <c r="A21" s="259" t="s">
        <v>240</v>
      </c>
      <c r="B21" s="115" t="s">
        <v>202</v>
      </c>
      <c r="C21" s="182">
        <f>C22+C26</f>
        <v>21</v>
      </c>
      <c r="D21" s="206">
        <f>D22+D26</f>
        <v>630</v>
      </c>
      <c r="E21" s="182">
        <f>E22+E26</f>
        <v>315</v>
      </c>
      <c r="F21" s="206">
        <f>F22+F26</f>
        <v>315</v>
      </c>
      <c r="G21" s="52"/>
      <c r="H21" s="83"/>
      <c r="I21" s="98"/>
      <c r="J21" s="99"/>
      <c r="K21" s="52"/>
      <c r="L21" s="83"/>
      <c r="M21" s="98"/>
      <c r="N21" s="99"/>
      <c r="O21" s="52"/>
      <c r="P21" s="83"/>
      <c r="Q21" s="66"/>
      <c r="R21" s="44"/>
      <c r="S21" s="133"/>
      <c r="T21" s="132"/>
      <c r="U21" s="98"/>
      <c r="V21" s="99"/>
      <c r="W21" s="52"/>
      <c r="X21" s="83"/>
      <c r="Y21" s="66"/>
      <c r="Z21" s="44"/>
      <c r="AA21" s="52"/>
      <c r="AB21" s="83"/>
      <c r="AC21" s="66"/>
      <c r="AD21" s="44"/>
    </row>
    <row r="22" spans="1:30" ht="10.5">
      <c r="A22" s="168" t="s">
        <v>42</v>
      </c>
      <c r="B22" s="115" t="s">
        <v>29</v>
      </c>
      <c r="C22" s="183">
        <f>C23+C24+C25</f>
        <v>15</v>
      </c>
      <c r="D22" s="207">
        <f>D23+D24+D25</f>
        <v>450</v>
      </c>
      <c r="E22" s="183">
        <f>E23+E24+E25</f>
        <v>225</v>
      </c>
      <c r="F22" s="207">
        <f>F23+F24+F25</f>
        <v>225</v>
      </c>
      <c r="G22" s="59"/>
      <c r="H22" s="7"/>
      <c r="I22" s="72"/>
      <c r="J22" s="45"/>
      <c r="K22" s="59"/>
      <c r="L22" s="9"/>
      <c r="M22" s="77"/>
      <c r="N22" s="45"/>
      <c r="O22" s="59"/>
      <c r="P22" s="7"/>
      <c r="Q22" s="72"/>
      <c r="R22" s="45"/>
      <c r="S22" s="59"/>
      <c r="T22" s="7"/>
      <c r="U22" s="72"/>
      <c r="V22" s="45"/>
      <c r="W22" s="59"/>
      <c r="X22" s="7"/>
      <c r="Y22" s="72"/>
      <c r="Z22" s="45"/>
      <c r="AA22" s="59"/>
      <c r="AB22" s="7"/>
      <c r="AC22" s="149"/>
      <c r="AD22" s="45"/>
    </row>
    <row r="23" spans="1:36" s="12" customFormat="1" ht="11.25">
      <c r="A23" s="169" t="s">
        <v>43</v>
      </c>
      <c r="B23" s="114" t="s">
        <v>144</v>
      </c>
      <c r="C23" s="184">
        <v>6</v>
      </c>
      <c r="D23" s="208">
        <f>C23*30</f>
        <v>180</v>
      </c>
      <c r="E23" s="223">
        <f>D23/2</f>
        <v>90</v>
      </c>
      <c r="F23" s="208">
        <f>D23-E23</f>
        <v>90</v>
      </c>
      <c r="G23" s="16"/>
      <c r="H23" s="11"/>
      <c r="I23" s="75"/>
      <c r="J23" s="48"/>
      <c r="K23" s="96">
        <v>6</v>
      </c>
      <c r="L23" s="85" t="s">
        <v>210</v>
      </c>
      <c r="M23" s="68"/>
      <c r="N23" s="51"/>
      <c r="O23" s="16"/>
      <c r="P23" s="11"/>
      <c r="Q23" s="73"/>
      <c r="R23" s="46"/>
      <c r="S23" s="16"/>
      <c r="T23" s="11"/>
      <c r="U23" s="73"/>
      <c r="V23" s="46"/>
      <c r="W23" s="16"/>
      <c r="X23" s="11"/>
      <c r="Y23" s="73"/>
      <c r="Z23" s="46"/>
      <c r="AA23" s="16"/>
      <c r="AB23" s="11"/>
      <c r="AC23" s="89"/>
      <c r="AD23" s="46"/>
      <c r="AE23" s="20"/>
      <c r="AF23" s="20"/>
      <c r="AG23" s="20"/>
      <c r="AH23" s="20"/>
      <c r="AI23" s="20"/>
      <c r="AJ23" s="20"/>
    </row>
    <row r="24" spans="1:36" s="12" customFormat="1" ht="11.25">
      <c r="A24" s="260" t="s">
        <v>44</v>
      </c>
      <c r="B24" s="170" t="s">
        <v>45</v>
      </c>
      <c r="C24" s="184">
        <v>5</v>
      </c>
      <c r="D24" s="208">
        <f aca="true" t="shared" si="4" ref="D24:D33">C24*30</f>
        <v>150</v>
      </c>
      <c r="E24" s="223">
        <f aca="true" t="shared" si="5" ref="E24:E33">D24/2</f>
        <v>75</v>
      </c>
      <c r="F24" s="208">
        <f>D24-E24</f>
        <v>75</v>
      </c>
      <c r="G24" s="19"/>
      <c r="H24" s="14"/>
      <c r="I24" s="156">
        <v>2</v>
      </c>
      <c r="J24" s="154"/>
      <c r="K24" s="111">
        <v>3</v>
      </c>
      <c r="L24" s="85" t="s">
        <v>31</v>
      </c>
      <c r="M24" s="68"/>
      <c r="N24" s="51"/>
      <c r="O24" s="16"/>
      <c r="P24" s="11"/>
      <c r="Q24" s="73"/>
      <c r="R24" s="46"/>
      <c r="S24" s="16"/>
      <c r="T24" s="11"/>
      <c r="U24" s="73"/>
      <c r="V24" s="46"/>
      <c r="W24" s="16"/>
      <c r="X24" s="11"/>
      <c r="Y24" s="73"/>
      <c r="Z24" s="46"/>
      <c r="AA24" s="16"/>
      <c r="AB24" s="11"/>
      <c r="AC24" s="89"/>
      <c r="AD24" s="46"/>
      <c r="AE24" s="20"/>
      <c r="AF24" s="20"/>
      <c r="AG24" s="20" t="s">
        <v>145</v>
      </c>
      <c r="AH24" s="20"/>
      <c r="AI24" s="20"/>
      <c r="AJ24" s="20"/>
    </row>
    <row r="25" spans="1:36" s="12" customFormat="1" ht="11.25">
      <c r="A25" s="261" t="s">
        <v>46</v>
      </c>
      <c r="B25" s="171" t="s">
        <v>47</v>
      </c>
      <c r="C25" s="184">
        <v>4</v>
      </c>
      <c r="D25" s="208">
        <f t="shared" si="4"/>
        <v>120</v>
      </c>
      <c r="E25" s="223">
        <f t="shared" si="5"/>
        <v>60</v>
      </c>
      <c r="F25" s="208">
        <f>D25-E25</f>
        <v>60</v>
      </c>
      <c r="G25" s="56">
        <v>4</v>
      </c>
      <c r="H25" s="85" t="s">
        <v>31</v>
      </c>
      <c r="I25" s="68"/>
      <c r="J25" s="79"/>
      <c r="K25" s="18"/>
      <c r="L25" s="17"/>
      <c r="M25" s="78"/>
      <c r="N25" s="46"/>
      <c r="O25" s="16"/>
      <c r="P25" s="11"/>
      <c r="Q25" s="73"/>
      <c r="R25" s="46"/>
      <c r="S25" s="16"/>
      <c r="T25" s="11"/>
      <c r="U25" s="73"/>
      <c r="V25" s="46"/>
      <c r="W25" s="16"/>
      <c r="X25" s="11"/>
      <c r="Y25" s="73"/>
      <c r="Z25" s="46"/>
      <c r="AA25" s="16"/>
      <c r="AB25" s="11"/>
      <c r="AC25" s="89"/>
      <c r="AD25" s="46"/>
      <c r="AE25" s="20"/>
      <c r="AF25" s="20"/>
      <c r="AG25" s="20"/>
      <c r="AH25" s="20"/>
      <c r="AI25" s="20"/>
      <c r="AJ25" s="20"/>
    </row>
    <row r="26" spans="1:30" ht="19.5" customHeight="1">
      <c r="A26" s="262" t="s">
        <v>150</v>
      </c>
      <c r="B26" s="172" t="s">
        <v>110</v>
      </c>
      <c r="C26" s="185">
        <v>6</v>
      </c>
      <c r="D26" s="209">
        <f t="shared" si="4"/>
        <v>180</v>
      </c>
      <c r="E26" s="224">
        <f t="shared" si="5"/>
        <v>90</v>
      </c>
      <c r="F26" s="209">
        <f aca="true" t="shared" si="6" ref="F26:F33">D26-E26</f>
        <v>90</v>
      </c>
      <c r="G26" s="60"/>
      <c r="H26" s="8"/>
      <c r="I26" s="74"/>
      <c r="J26" s="47"/>
      <c r="K26" s="60"/>
      <c r="L26" s="8"/>
      <c r="M26" s="74"/>
      <c r="N26" s="47"/>
      <c r="O26" s="60"/>
      <c r="P26" s="8"/>
      <c r="Q26" s="74"/>
      <c r="R26" s="47"/>
      <c r="S26" s="60"/>
      <c r="T26" s="8"/>
      <c r="U26" s="74"/>
      <c r="V26" s="47"/>
      <c r="W26" s="60"/>
      <c r="X26" s="8"/>
      <c r="Y26" s="74"/>
      <c r="Z26" s="47"/>
      <c r="AA26" s="60"/>
      <c r="AB26" s="8"/>
      <c r="AC26" s="150"/>
      <c r="AD26" s="47"/>
    </row>
    <row r="27" spans="1:30" ht="12" customHeight="1">
      <c r="A27" s="261" t="s">
        <v>150</v>
      </c>
      <c r="B27" s="172" t="s">
        <v>39</v>
      </c>
      <c r="C27" s="186">
        <v>4</v>
      </c>
      <c r="D27" s="210">
        <f t="shared" si="4"/>
        <v>120</v>
      </c>
      <c r="E27" s="225">
        <f t="shared" si="5"/>
        <v>60</v>
      </c>
      <c r="F27" s="210">
        <f t="shared" si="6"/>
        <v>60</v>
      </c>
      <c r="G27" s="60"/>
      <c r="H27" s="8"/>
      <c r="I27" s="74"/>
      <c r="J27" s="47"/>
      <c r="K27" s="60"/>
      <c r="L27" s="8"/>
      <c r="M27" s="74"/>
      <c r="N27" s="47"/>
      <c r="O27" s="60"/>
      <c r="P27" s="8"/>
      <c r="Q27" s="74"/>
      <c r="R27" s="47"/>
      <c r="S27" s="60"/>
      <c r="T27" s="8"/>
      <c r="U27" s="74"/>
      <c r="V27" s="47"/>
      <c r="W27" s="60"/>
      <c r="X27" s="8"/>
      <c r="Y27" s="74"/>
      <c r="Z27" s="47"/>
      <c r="AA27" s="60"/>
      <c r="AB27" s="8"/>
      <c r="AC27" s="150"/>
      <c r="AD27" s="47"/>
    </row>
    <row r="28" spans="1:36" s="12" customFormat="1" ht="11.25">
      <c r="A28" s="261" t="s">
        <v>200</v>
      </c>
      <c r="B28" s="171" t="s">
        <v>49</v>
      </c>
      <c r="C28" s="184">
        <v>4</v>
      </c>
      <c r="D28" s="208">
        <f t="shared" si="4"/>
        <v>120</v>
      </c>
      <c r="E28" s="223">
        <f t="shared" si="5"/>
        <v>60</v>
      </c>
      <c r="F28" s="208">
        <f t="shared" si="6"/>
        <v>60</v>
      </c>
      <c r="G28" s="16"/>
      <c r="H28" s="11"/>
      <c r="I28" s="73"/>
      <c r="J28" s="46"/>
      <c r="K28" s="16">
        <v>4</v>
      </c>
      <c r="L28" s="11" t="s">
        <v>31</v>
      </c>
      <c r="M28" s="73"/>
      <c r="N28" s="46"/>
      <c r="O28" s="16"/>
      <c r="P28" s="11"/>
      <c r="Q28" s="73"/>
      <c r="R28" s="46"/>
      <c r="S28" s="16"/>
      <c r="T28" s="11"/>
      <c r="U28" s="73"/>
      <c r="V28" s="46"/>
      <c r="W28" s="16"/>
      <c r="X28" s="11"/>
      <c r="Y28" s="73"/>
      <c r="Z28" s="46"/>
      <c r="AA28" s="16"/>
      <c r="AB28" s="11"/>
      <c r="AC28" s="89"/>
      <c r="AD28" s="46"/>
      <c r="AE28" s="20"/>
      <c r="AF28" s="20"/>
      <c r="AG28" s="20"/>
      <c r="AH28" s="20"/>
      <c r="AI28" s="20"/>
      <c r="AJ28" s="20"/>
    </row>
    <row r="29" spans="1:30" ht="20.25" customHeight="1">
      <c r="A29" s="262" t="s">
        <v>151</v>
      </c>
      <c r="B29" s="172" t="s">
        <v>41</v>
      </c>
      <c r="C29" s="185">
        <v>2</v>
      </c>
      <c r="D29" s="209">
        <f t="shared" si="4"/>
        <v>60</v>
      </c>
      <c r="E29" s="224">
        <f t="shared" si="5"/>
        <v>30</v>
      </c>
      <c r="F29" s="209">
        <f t="shared" si="6"/>
        <v>30</v>
      </c>
      <c r="G29" s="60"/>
      <c r="H29" s="8"/>
      <c r="I29" s="74"/>
      <c r="J29" s="47"/>
      <c r="K29" s="16"/>
      <c r="L29" s="11"/>
      <c r="M29" s="74"/>
      <c r="N29" s="47"/>
      <c r="O29" s="60"/>
      <c r="P29" s="8"/>
      <c r="Q29" s="74"/>
      <c r="R29" s="47"/>
      <c r="S29" s="60"/>
      <c r="T29" s="8"/>
      <c r="U29" s="74"/>
      <c r="V29" s="47"/>
      <c r="W29" s="60"/>
      <c r="X29" s="8"/>
      <c r="Y29" s="74"/>
      <c r="Z29" s="47"/>
      <c r="AA29" s="60"/>
      <c r="AB29" s="8"/>
      <c r="AC29" s="150"/>
      <c r="AD29" s="47"/>
    </row>
    <row r="30" spans="1:36" s="12" customFormat="1" ht="11.25">
      <c r="A30" s="261" t="s">
        <v>152</v>
      </c>
      <c r="B30" s="171" t="s">
        <v>50</v>
      </c>
      <c r="C30" s="184">
        <v>2</v>
      </c>
      <c r="D30" s="208">
        <f t="shared" si="4"/>
        <v>60</v>
      </c>
      <c r="E30" s="223">
        <f t="shared" si="5"/>
        <v>30</v>
      </c>
      <c r="F30" s="208">
        <f t="shared" si="6"/>
        <v>30</v>
      </c>
      <c r="G30" s="16"/>
      <c r="H30" s="11"/>
      <c r="I30" s="73"/>
      <c r="J30" s="46"/>
      <c r="K30" s="16"/>
      <c r="L30" s="11"/>
      <c r="M30" s="73"/>
      <c r="N30" s="46"/>
      <c r="O30" s="16"/>
      <c r="P30" s="11"/>
      <c r="Q30" s="73"/>
      <c r="R30" s="46"/>
      <c r="S30" s="16"/>
      <c r="T30" s="11"/>
      <c r="U30" s="73"/>
      <c r="V30" s="46"/>
      <c r="W30" s="16"/>
      <c r="X30" s="11"/>
      <c r="Y30" s="73"/>
      <c r="Z30" s="46"/>
      <c r="AA30" s="16"/>
      <c r="AB30" s="11"/>
      <c r="AC30" s="89"/>
      <c r="AD30" s="46"/>
      <c r="AE30" s="20"/>
      <c r="AF30" s="20"/>
      <c r="AG30" s="20"/>
      <c r="AH30" s="20"/>
      <c r="AI30" s="20"/>
      <c r="AJ30" s="20"/>
    </row>
    <row r="31" spans="1:36" s="12" customFormat="1" ht="11.25">
      <c r="A31" s="261" t="s">
        <v>153</v>
      </c>
      <c r="B31" s="173" t="s">
        <v>51</v>
      </c>
      <c r="C31" s="96">
        <v>2</v>
      </c>
      <c r="D31" s="208">
        <f t="shared" si="4"/>
        <v>60</v>
      </c>
      <c r="E31" s="223">
        <f t="shared" si="5"/>
        <v>30</v>
      </c>
      <c r="F31" s="208">
        <f t="shared" si="6"/>
        <v>30</v>
      </c>
      <c r="G31" s="19"/>
      <c r="H31" s="14"/>
      <c r="I31" s="75"/>
      <c r="J31" s="48"/>
      <c r="K31" s="19"/>
      <c r="L31" s="14"/>
      <c r="M31" s="75"/>
      <c r="N31" s="48"/>
      <c r="O31" s="19"/>
      <c r="P31" s="14"/>
      <c r="Q31" s="75"/>
      <c r="R31" s="48"/>
      <c r="S31" s="19"/>
      <c r="T31" s="14"/>
      <c r="U31" s="75"/>
      <c r="V31" s="48"/>
      <c r="W31" s="19"/>
      <c r="X31" s="14"/>
      <c r="Y31" s="75"/>
      <c r="Z31" s="48"/>
      <c r="AA31" s="19"/>
      <c r="AB31" s="14"/>
      <c r="AC31" s="94"/>
      <c r="AD31" s="48"/>
      <c r="AE31" s="20"/>
      <c r="AF31" s="20"/>
      <c r="AG31" s="20"/>
      <c r="AH31" s="20"/>
      <c r="AI31" s="20"/>
      <c r="AJ31" s="20"/>
    </row>
    <row r="32" spans="1:36" s="12" customFormat="1" ht="11.25">
      <c r="A32" s="261" t="s">
        <v>214</v>
      </c>
      <c r="B32" s="114" t="s">
        <v>209</v>
      </c>
      <c r="C32" s="179">
        <v>2</v>
      </c>
      <c r="D32" s="208">
        <f t="shared" si="4"/>
        <v>60</v>
      </c>
      <c r="E32" s="223">
        <f t="shared" si="5"/>
        <v>30</v>
      </c>
      <c r="F32" s="208">
        <f t="shared" si="6"/>
        <v>30</v>
      </c>
      <c r="G32" s="56"/>
      <c r="H32" s="85"/>
      <c r="I32" s="74">
        <v>2</v>
      </c>
      <c r="J32" s="47" t="s">
        <v>31</v>
      </c>
      <c r="K32" s="56"/>
      <c r="L32" s="85"/>
      <c r="M32" s="68"/>
      <c r="N32" s="21"/>
      <c r="O32" s="56"/>
      <c r="P32" s="85"/>
      <c r="Q32" s="68"/>
      <c r="R32" s="21"/>
      <c r="S32" s="56"/>
      <c r="T32" s="85"/>
      <c r="U32" s="68"/>
      <c r="V32" s="21"/>
      <c r="W32" s="56"/>
      <c r="X32" s="85"/>
      <c r="Y32" s="68"/>
      <c r="Z32" s="21"/>
      <c r="AA32" s="56"/>
      <c r="AB32" s="85"/>
      <c r="AC32" s="68"/>
      <c r="AD32" s="21"/>
      <c r="AE32" s="20"/>
      <c r="AF32" s="20"/>
      <c r="AG32" s="20"/>
      <c r="AH32" s="20"/>
      <c r="AI32" s="20"/>
      <c r="AJ32" s="20"/>
    </row>
    <row r="33" spans="1:36" s="12" customFormat="1" ht="12" thickBot="1">
      <c r="A33" s="261" t="s">
        <v>215</v>
      </c>
      <c r="B33" s="174" t="s">
        <v>48</v>
      </c>
      <c r="C33" s="187">
        <v>2</v>
      </c>
      <c r="D33" s="211">
        <f t="shared" si="4"/>
        <v>60</v>
      </c>
      <c r="E33" s="226">
        <f t="shared" si="5"/>
        <v>30</v>
      </c>
      <c r="F33" s="211">
        <f t="shared" si="6"/>
        <v>30</v>
      </c>
      <c r="G33" s="145"/>
      <c r="H33" s="144"/>
      <c r="I33" s="146"/>
      <c r="J33" s="147"/>
      <c r="K33" s="145"/>
      <c r="L33" s="144"/>
      <c r="M33" s="146"/>
      <c r="N33" s="147"/>
      <c r="O33" s="145"/>
      <c r="P33" s="144"/>
      <c r="Q33" s="146"/>
      <c r="R33" s="147"/>
      <c r="S33" s="145"/>
      <c r="T33" s="144"/>
      <c r="U33" s="146"/>
      <c r="V33" s="147"/>
      <c r="W33" s="145"/>
      <c r="X33" s="144"/>
      <c r="Y33" s="146"/>
      <c r="Z33" s="147"/>
      <c r="AA33" s="145"/>
      <c r="AB33" s="144"/>
      <c r="AC33" s="146"/>
      <c r="AD33" s="147"/>
      <c r="AE33" s="20"/>
      <c r="AF33" s="20"/>
      <c r="AG33" s="20"/>
      <c r="AH33" s="20"/>
      <c r="AI33" s="20"/>
      <c r="AJ33" s="20"/>
    </row>
    <row r="34" spans="1:30" ht="11.25" thickBot="1">
      <c r="A34" s="263"/>
      <c r="B34" s="117" t="s">
        <v>205</v>
      </c>
      <c r="C34" s="151">
        <f>C22+C26</f>
        <v>21</v>
      </c>
      <c r="D34" s="205">
        <f>D22+D26</f>
        <v>630</v>
      </c>
      <c r="E34" s="151">
        <f>E22+E26</f>
        <v>315</v>
      </c>
      <c r="F34" s="205">
        <f>F22+F26</f>
        <v>315</v>
      </c>
      <c r="G34" s="61">
        <f>SUM(G21:G33)</f>
        <v>4</v>
      </c>
      <c r="H34" s="76">
        <v>1</v>
      </c>
      <c r="I34" s="76">
        <f aca="true" t="shared" si="7" ref="I34:AD34">SUM(I21:I33)</f>
        <v>4</v>
      </c>
      <c r="J34" s="148">
        <v>1</v>
      </c>
      <c r="K34" s="76">
        <f t="shared" si="7"/>
        <v>13</v>
      </c>
      <c r="L34" s="142">
        <v>4</v>
      </c>
      <c r="M34" s="76">
        <f t="shared" si="7"/>
        <v>0</v>
      </c>
      <c r="N34" s="148">
        <f t="shared" si="7"/>
        <v>0</v>
      </c>
      <c r="O34" s="61">
        <f t="shared" si="7"/>
        <v>0</v>
      </c>
      <c r="P34" s="142">
        <f t="shared" si="7"/>
        <v>0</v>
      </c>
      <c r="Q34" s="76">
        <f t="shared" si="7"/>
        <v>0</v>
      </c>
      <c r="R34" s="148">
        <f t="shared" si="7"/>
        <v>0</v>
      </c>
      <c r="S34" s="61">
        <f t="shared" si="7"/>
        <v>0</v>
      </c>
      <c r="T34" s="142">
        <f t="shared" si="7"/>
        <v>0</v>
      </c>
      <c r="U34" s="76">
        <f t="shared" si="7"/>
        <v>0</v>
      </c>
      <c r="V34" s="148">
        <f t="shared" si="7"/>
        <v>0</v>
      </c>
      <c r="W34" s="61">
        <f t="shared" si="7"/>
        <v>0</v>
      </c>
      <c r="X34" s="142">
        <f t="shared" si="7"/>
        <v>0</v>
      </c>
      <c r="Y34" s="76">
        <f t="shared" si="7"/>
        <v>0</v>
      </c>
      <c r="Z34" s="148">
        <f t="shared" si="7"/>
        <v>0</v>
      </c>
      <c r="AA34" s="61">
        <f t="shared" si="7"/>
        <v>0</v>
      </c>
      <c r="AB34" s="142">
        <f t="shared" si="7"/>
        <v>0</v>
      </c>
      <c r="AC34" s="76">
        <f t="shared" si="7"/>
        <v>0</v>
      </c>
      <c r="AD34" s="148">
        <f t="shared" si="7"/>
        <v>0</v>
      </c>
    </row>
    <row r="35" spans="1:30" ht="11.25" customHeight="1">
      <c r="A35" s="257" t="s">
        <v>139</v>
      </c>
      <c r="B35" s="175" t="s">
        <v>204</v>
      </c>
      <c r="C35" s="157"/>
      <c r="D35" s="175"/>
      <c r="E35" s="227"/>
      <c r="F35" s="175"/>
      <c r="G35" s="52"/>
      <c r="H35" s="83"/>
      <c r="I35" s="98"/>
      <c r="J35" s="99"/>
      <c r="K35" s="133"/>
      <c r="L35" s="132"/>
      <c r="M35" s="98"/>
      <c r="N35" s="99"/>
      <c r="O35" s="52"/>
      <c r="P35" s="83"/>
      <c r="Q35" s="66"/>
      <c r="R35" s="44"/>
      <c r="S35" s="52"/>
      <c r="T35" s="83"/>
      <c r="U35" s="66"/>
      <c r="V35" s="44"/>
      <c r="W35" s="133"/>
      <c r="X35" s="132"/>
      <c r="Y35" s="98"/>
      <c r="Z35" s="99"/>
      <c r="AA35" s="52"/>
      <c r="AB35" s="83"/>
      <c r="AC35" s="66"/>
      <c r="AD35" s="44"/>
    </row>
    <row r="36" spans="1:30" ht="10.5">
      <c r="A36" s="264" t="s">
        <v>91</v>
      </c>
      <c r="B36" s="176" t="s">
        <v>29</v>
      </c>
      <c r="C36" s="188">
        <f>C37+C38+C39+C40+C41+C42+C43+C44+C45+C46+C47+C48+C49+C50+C51+C52+C53+C54+C55+C56+C57+C58</f>
        <v>200</v>
      </c>
      <c r="D36" s="212">
        <f>D37+D38+D39+D40+D41+D42+D43+D44+D45+D46+D47+D48+D49+D50+D51+D52+D53+D54+D55+D56+D57+D58</f>
        <v>6000</v>
      </c>
      <c r="E36" s="188">
        <f>E37+E38+E39+E40+E41+E42+E43+E44+E45+E46+E47+E48+E49+E50+E51+E52+E53+E54+E55+E56+E57+E58</f>
        <v>4200</v>
      </c>
      <c r="F36" s="212">
        <f>F37+F38+F39+F40+F41+F42+F43+F44+F45+F46+F47+F48+F49+F50+F51+F52+F53+F54+F55+F56+F57+F58</f>
        <v>1800</v>
      </c>
      <c r="G36" s="64"/>
      <c r="H36" s="86"/>
      <c r="I36" s="69"/>
      <c r="J36" s="6"/>
      <c r="K36" s="64"/>
      <c r="L36" s="86"/>
      <c r="M36" s="69"/>
      <c r="N36" s="6"/>
      <c r="O36" s="64"/>
      <c r="P36" s="86"/>
      <c r="Q36" s="69"/>
      <c r="R36" s="6"/>
      <c r="S36" s="64"/>
      <c r="T36" s="86"/>
      <c r="U36" s="69"/>
      <c r="V36" s="6"/>
      <c r="W36" s="64"/>
      <c r="X36" s="86"/>
      <c r="Y36" s="69"/>
      <c r="Z36" s="6"/>
      <c r="AA36" s="64"/>
      <c r="AB36" s="86"/>
      <c r="AC36" s="69"/>
      <c r="AD36" s="6"/>
    </row>
    <row r="37" spans="1:30" ht="22.5">
      <c r="A37" s="265" t="s">
        <v>92</v>
      </c>
      <c r="B37" s="114" t="s">
        <v>216</v>
      </c>
      <c r="C37" s="189">
        <v>6</v>
      </c>
      <c r="D37" s="203">
        <f>C37*30</f>
        <v>180</v>
      </c>
      <c r="E37" s="221">
        <v>126</v>
      </c>
      <c r="F37" s="203">
        <v>54</v>
      </c>
      <c r="G37" s="56">
        <v>2</v>
      </c>
      <c r="H37" s="85" t="s">
        <v>31</v>
      </c>
      <c r="I37" s="68">
        <v>4</v>
      </c>
      <c r="J37" s="21" t="s">
        <v>31</v>
      </c>
      <c r="K37" s="64"/>
      <c r="L37" s="86"/>
      <c r="M37" s="69"/>
      <c r="N37" s="6"/>
      <c r="O37" s="64"/>
      <c r="P37" s="86"/>
      <c r="Q37" s="69"/>
      <c r="R37" s="6"/>
      <c r="S37" s="64"/>
      <c r="T37" s="86"/>
      <c r="U37" s="69"/>
      <c r="V37" s="6"/>
      <c r="W37" s="64"/>
      <c r="X37" s="86"/>
      <c r="Y37" s="69"/>
      <c r="Z37" s="6"/>
      <c r="AA37" s="64"/>
      <c r="AB37" s="86"/>
      <c r="AC37" s="69"/>
      <c r="AD37" s="6"/>
    </row>
    <row r="38" spans="1:36" s="12" customFormat="1" ht="11.25" customHeight="1">
      <c r="A38" s="265" t="s">
        <v>93</v>
      </c>
      <c r="B38" s="170" t="s">
        <v>52</v>
      </c>
      <c r="C38" s="190">
        <v>7</v>
      </c>
      <c r="D38" s="213">
        <v>210</v>
      </c>
      <c r="E38" s="228">
        <v>147</v>
      </c>
      <c r="F38" s="213">
        <v>63</v>
      </c>
      <c r="G38" s="18"/>
      <c r="H38" s="17"/>
      <c r="I38" s="78"/>
      <c r="J38" s="49"/>
      <c r="K38" s="18">
        <v>5</v>
      </c>
      <c r="L38" s="17" t="s">
        <v>31</v>
      </c>
      <c r="M38" s="158">
        <v>2</v>
      </c>
      <c r="N38" s="159" t="s">
        <v>31</v>
      </c>
      <c r="O38" s="92"/>
      <c r="P38" s="85"/>
      <c r="Q38" s="68"/>
      <c r="R38" s="21"/>
      <c r="S38" s="56"/>
      <c r="T38" s="85"/>
      <c r="U38" s="68"/>
      <c r="V38" s="21"/>
      <c r="W38" s="56"/>
      <c r="X38" s="85"/>
      <c r="Y38" s="68"/>
      <c r="Z38" s="21"/>
      <c r="AA38" s="56"/>
      <c r="AB38" s="85"/>
      <c r="AC38" s="68"/>
      <c r="AD38" s="21"/>
      <c r="AE38" s="20"/>
      <c r="AF38" s="20"/>
      <c r="AG38" s="20"/>
      <c r="AH38" s="20"/>
      <c r="AI38" s="20"/>
      <c r="AJ38" s="20"/>
    </row>
    <row r="39" spans="1:36" s="12" customFormat="1" ht="11.25" customHeight="1">
      <c r="A39" s="265" t="s">
        <v>94</v>
      </c>
      <c r="B39" s="170" t="s">
        <v>217</v>
      </c>
      <c r="C39" s="190">
        <v>9</v>
      </c>
      <c r="D39" s="213">
        <v>270</v>
      </c>
      <c r="E39" s="228">
        <v>189</v>
      </c>
      <c r="F39" s="213">
        <v>81</v>
      </c>
      <c r="G39" s="18">
        <v>4</v>
      </c>
      <c r="H39" s="17" t="s">
        <v>31</v>
      </c>
      <c r="I39" s="78">
        <v>5</v>
      </c>
      <c r="J39" s="49" t="s">
        <v>31</v>
      </c>
      <c r="K39" s="18"/>
      <c r="L39" s="17"/>
      <c r="M39" s="68"/>
      <c r="N39" s="21"/>
      <c r="O39" s="18"/>
      <c r="P39" s="17"/>
      <c r="Q39" s="78"/>
      <c r="R39" s="49"/>
      <c r="S39" s="18"/>
      <c r="T39" s="17"/>
      <c r="U39" s="78"/>
      <c r="V39" s="49"/>
      <c r="W39" s="18"/>
      <c r="X39" s="17"/>
      <c r="Y39" s="78"/>
      <c r="Z39" s="49"/>
      <c r="AA39" s="18"/>
      <c r="AB39" s="17"/>
      <c r="AC39" s="108"/>
      <c r="AD39" s="49"/>
      <c r="AE39" s="20"/>
      <c r="AF39" s="20"/>
      <c r="AG39" s="20"/>
      <c r="AH39" s="20"/>
      <c r="AI39" s="20"/>
      <c r="AJ39" s="20"/>
    </row>
    <row r="40" spans="1:36" s="12" customFormat="1" ht="11.25" customHeight="1">
      <c r="A40" s="265" t="s">
        <v>95</v>
      </c>
      <c r="B40" s="171" t="s">
        <v>53</v>
      </c>
      <c r="C40" s="191">
        <v>8</v>
      </c>
      <c r="D40" s="208">
        <v>240</v>
      </c>
      <c r="E40" s="223">
        <v>168</v>
      </c>
      <c r="F40" s="208">
        <v>72</v>
      </c>
      <c r="G40" s="16">
        <v>3</v>
      </c>
      <c r="H40" s="11" t="s">
        <v>31</v>
      </c>
      <c r="I40" s="73">
        <v>5</v>
      </c>
      <c r="J40" s="46" t="s">
        <v>31</v>
      </c>
      <c r="K40" s="16"/>
      <c r="L40" s="13"/>
      <c r="M40" s="78"/>
      <c r="N40" s="49"/>
      <c r="O40" s="16"/>
      <c r="P40" s="13"/>
      <c r="Q40" s="73"/>
      <c r="R40" s="46"/>
      <c r="S40" s="16"/>
      <c r="T40" s="11"/>
      <c r="U40" s="73"/>
      <c r="V40" s="46"/>
      <c r="W40" s="16"/>
      <c r="X40" s="11"/>
      <c r="Y40" s="73"/>
      <c r="Z40" s="46"/>
      <c r="AA40" s="16"/>
      <c r="AB40" s="11"/>
      <c r="AC40" s="89"/>
      <c r="AD40" s="46"/>
      <c r="AE40" s="20"/>
      <c r="AF40" s="20"/>
      <c r="AG40" s="20"/>
      <c r="AH40" s="20"/>
      <c r="AI40" s="20"/>
      <c r="AJ40" s="20"/>
    </row>
    <row r="41" spans="1:36" s="12" customFormat="1" ht="11.25" customHeight="1">
      <c r="A41" s="265" t="s">
        <v>96</v>
      </c>
      <c r="B41" s="171" t="s">
        <v>54</v>
      </c>
      <c r="C41" s="191">
        <v>9</v>
      </c>
      <c r="D41" s="208">
        <v>270</v>
      </c>
      <c r="E41" s="223">
        <v>189</v>
      </c>
      <c r="F41" s="208">
        <v>81</v>
      </c>
      <c r="G41" s="16"/>
      <c r="H41" s="92"/>
      <c r="I41" s="78"/>
      <c r="J41" s="79"/>
      <c r="K41" s="16">
        <v>5</v>
      </c>
      <c r="L41" s="11" t="s">
        <v>31</v>
      </c>
      <c r="M41" s="73">
        <v>4</v>
      </c>
      <c r="N41" s="46" t="s">
        <v>31</v>
      </c>
      <c r="O41" s="91"/>
      <c r="P41" s="85"/>
      <c r="Q41" s="73"/>
      <c r="R41" s="46"/>
      <c r="S41" s="16"/>
      <c r="T41" s="11"/>
      <c r="U41" s="73"/>
      <c r="V41" s="46"/>
      <c r="W41" s="16"/>
      <c r="X41" s="11"/>
      <c r="Y41" s="73"/>
      <c r="Z41" s="46"/>
      <c r="AA41" s="16"/>
      <c r="AB41" s="11"/>
      <c r="AC41" s="89"/>
      <c r="AD41" s="46"/>
      <c r="AE41" s="20"/>
      <c r="AF41" s="20"/>
      <c r="AG41" s="20"/>
      <c r="AH41" s="20"/>
      <c r="AI41" s="20"/>
      <c r="AJ41" s="20"/>
    </row>
    <row r="42" spans="1:36" s="12" customFormat="1" ht="11.25" customHeight="1">
      <c r="A42" s="265" t="s">
        <v>97</v>
      </c>
      <c r="B42" s="171" t="s">
        <v>55</v>
      </c>
      <c r="C42" s="191">
        <v>9</v>
      </c>
      <c r="D42" s="208">
        <v>270</v>
      </c>
      <c r="E42" s="223">
        <v>189</v>
      </c>
      <c r="F42" s="208">
        <v>81</v>
      </c>
      <c r="G42" s="16"/>
      <c r="H42" s="11"/>
      <c r="I42" s="73"/>
      <c r="J42" s="46"/>
      <c r="K42" s="16"/>
      <c r="L42" s="11"/>
      <c r="M42" s="73">
        <v>5</v>
      </c>
      <c r="N42" s="46" t="s">
        <v>31</v>
      </c>
      <c r="O42" s="16">
        <v>4</v>
      </c>
      <c r="P42" s="17" t="s">
        <v>31</v>
      </c>
      <c r="Q42" s="73"/>
      <c r="R42" s="46"/>
      <c r="S42" s="16"/>
      <c r="T42" s="11"/>
      <c r="U42" s="73"/>
      <c r="V42" s="46"/>
      <c r="W42" s="16"/>
      <c r="X42" s="11"/>
      <c r="Y42" s="73"/>
      <c r="Z42" s="46"/>
      <c r="AA42" s="16"/>
      <c r="AB42" s="11"/>
      <c r="AC42" s="89"/>
      <c r="AD42" s="46"/>
      <c r="AE42" s="20"/>
      <c r="AF42" s="20"/>
      <c r="AG42" s="20"/>
      <c r="AH42" s="20"/>
      <c r="AI42" s="20"/>
      <c r="AJ42" s="20"/>
    </row>
    <row r="43" spans="1:36" s="12" customFormat="1" ht="11.25" customHeight="1">
      <c r="A43" s="265" t="s">
        <v>98</v>
      </c>
      <c r="B43" s="171" t="s">
        <v>56</v>
      </c>
      <c r="C43" s="191">
        <v>10</v>
      </c>
      <c r="D43" s="208">
        <v>300</v>
      </c>
      <c r="E43" s="223">
        <v>210</v>
      </c>
      <c r="F43" s="208">
        <v>90</v>
      </c>
      <c r="G43" s="16"/>
      <c r="H43" s="11"/>
      <c r="I43" s="73"/>
      <c r="J43" s="46"/>
      <c r="K43" s="16"/>
      <c r="L43" s="11"/>
      <c r="M43" s="73"/>
      <c r="N43" s="46"/>
      <c r="O43" s="16">
        <v>5</v>
      </c>
      <c r="P43" s="11" t="s">
        <v>31</v>
      </c>
      <c r="Q43" s="73">
        <v>5</v>
      </c>
      <c r="R43" s="46" t="s">
        <v>31</v>
      </c>
      <c r="S43" s="16"/>
      <c r="T43" s="11"/>
      <c r="U43" s="73"/>
      <c r="V43" s="46"/>
      <c r="W43" s="16"/>
      <c r="X43" s="11"/>
      <c r="Y43" s="73"/>
      <c r="Z43" s="46"/>
      <c r="AA43" s="16"/>
      <c r="AB43" s="11"/>
      <c r="AC43" s="89"/>
      <c r="AD43" s="46"/>
      <c r="AE43" s="93"/>
      <c r="AF43" s="112"/>
      <c r="AG43" s="112"/>
      <c r="AH43" s="112"/>
      <c r="AI43" s="20"/>
      <c r="AJ43" s="20"/>
    </row>
    <row r="44" spans="1:36" s="12" customFormat="1" ht="22.5" customHeight="1">
      <c r="A44" s="265" t="s">
        <v>99</v>
      </c>
      <c r="B44" s="171" t="s">
        <v>142</v>
      </c>
      <c r="C44" s="191">
        <v>9</v>
      </c>
      <c r="D44" s="208">
        <v>270</v>
      </c>
      <c r="E44" s="223">
        <v>189</v>
      </c>
      <c r="F44" s="208">
        <v>81</v>
      </c>
      <c r="G44" s="16"/>
      <c r="H44" s="11"/>
      <c r="I44" s="73"/>
      <c r="J44" s="46"/>
      <c r="K44" s="16"/>
      <c r="L44" s="11"/>
      <c r="M44" s="73">
        <v>5</v>
      </c>
      <c r="N44" s="46" t="s">
        <v>31</v>
      </c>
      <c r="O44" s="16">
        <v>4</v>
      </c>
      <c r="P44" s="11" t="s">
        <v>31</v>
      </c>
      <c r="Q44" s="73"/>
      <c r="R44" s="46"/>
      <c r="S44" s="16"/>
      <c r="T44" s="11"/>
      <c r="U44" s="73"/>
      <c r="V44" s="46"/>
      <c r="W44" s="16"/>
      <c r="X44" s="11"/>
      <c r="Y44" s="73"/>
      <c r="Z44" s="46"/>
      <c r="AA44" s="16"/>
      <c r="AB44" s="11"/>
      <c r="AC44" s="89"/>
      <c r="AD44" s="46"/>
      <c r="AE44" s="93"/>
      <c r="AF44" s="112"/>
      <c r="AG44" s="112"/>
      <c r="AH44" s="112"/>
      <c r="AI44" s="20"/>
      <c r="AJ44" s="20"/>
    </row>
    <row r="45" spans="1:36" s="12" customFormat="1" ht="21.75" customHeight="1">
      <c r="A45" s="265" t="s">
        <v>100</v>
      </c>
      <c r="B45" s="171" t="s">
        <v>218</v>
      </c>
      <c r="C45" s="191">
        <v>9</v>
      </c>
      <c r="D45" s="208">
        <v>270</v>
      </c>
      <c r="E45" s="223">
        <v>189</v>
      </c>
      <c r="F45" s="208">
        <v>81</v>
      </c>
      <c r="G45" s="16"/>
      <c r="H45" s="11"/>
      <c r="I45" s="73"/>
      <c r="J45" s="46"/>
      <c r="K45" s="16"/>
      <c r="L45" s="11"/>
      <c r="M45" s="73">
        <v>5</v>
      </c>
      <c r="N45" s="46" t="s">
        <v>31</v>
      </c>
      <c r="O45" s="16">
        <v>4</v>
      </c>
      <c r="P45" s="11" t="s">
        <v>31</v>
      </c>
      <c r="Q45" s="73"/>
      <c r="R45" s="46"/>
      <c r="S45" s="16"/>
      <c r="T45" s="11"/>
      <c r="U45" s="73"/>
      <c r="V45" s="101"/>
      <c r="W45" s="16"/>
      <c r="X45" s="11"/>
      <c r="Y45" s="73"/>
      <c r="Z45" s="46"/>
      <c r="AA45" s="16"/>
      <c r="AB45" s="11"/>
      <c r="AC45" s="89"/>
      <c r="AD45" s="46"/>
      <c r="AE45" s="93"/>
      <c r="AF45" s="112"/>
      <c r="AG45" s="112"/>
      <c r="AH45" s="112"/>
      <c r="AI45" s="20"/>
      <c r="AJ45" s="20"/>
    </row>
    <row r="46" spans="1:36" s="12" customFormat="1" ht="11.25" customHeight="1">
      <c r="A46" s="265" t="s">
        <v>101</v>
      </c>
      <c r="B46" s="171" t="s">
        <v>219</v>
      </c>
      <c r="C46" s="191">
        <v>10</v>
      </c>
      <c r="D46" s="208">
        <v>300</v>
      </c>
      <c r="E46" s="223">
        <v>210</v>
      </c>
      <c r="F46" s="208">
        <v>90</v>
      </c>
      <c r="G46" s="16"/>
      <c r="H46" s="11"/>
      <c r="I46" s="73"/>
      <c r="J46" s="46"/>
      <c r="K46" s="16"/>
      <c r="L46" s="11"/>
      <c r="M46" s="73"/>
      <c r="N46" s="46"/>
      <c r="O46" s="16">
        <v>4</v>
      </c>
      <c r="P46" s="14" t="s">
        <v>31</v>
      </c>
      <c r="Q46" s="75">
        <v>6</v>
      </c>
      <c r="R46" s="48" t="s">
        <v>31</v>
      </c>
      <c r="S46" s="16"/>
      <c r="T46" s="11"/>
      <c r="U46" s="75"/>
      <c r="V46" s="102"/>
      <c r="W46" s="19"/>
      <c r="X46" s="14"/>
      <c r="Y46" s="73"/>
      <c r="Z46" s="46"/>
      <c r="AA46" s="16"/>
      <c r="AB46" s="11"/>
      <c r="AC46" s="89"/>
      <c r="AD46" s="46"/>
      <c r="AE46" s="93"/>
      <c r="AF46" s="112"/>
      <c r="AG46" s="112"/>
      <c r="AH46" s="112"/>
      <c r="AI46" s="20"/>
      <c r="AJ46" s="20"/>
    </row>
    <row r="47" spans="1:36" s="12" customFormat="1" ht="11.25" customHeight="1">
      <c r="A47" s="265" t="s">
        <v>102</v>
      </c>
      <c r="B47" s="171" t="s">
        <v>194</v>
      </c>
      <c r="C47" s="191">
        <v>10</v>
      </c>
      <c r="D47" s="208">
        <v>300</v>
      </c>
      <c r="E47" s="223">
        <v>210</v>
      </c>
      <c r="F47" s="208">
        <v>90</v>
      </c>
      <c r="G47" s="19"/>
      <c r="H47" s="14"/>
      <c r="I47" s="75"/>
      <c r="J47" s="48"/>
      <c r="K47" s="16"/>
      <c r="L47" s="14"/>
      <c r="M47" s="75"/>
      <c r="N47" s="48"/>
      <c r="O47" s="97"/>
      <c r="P47" s="85"/>
      <c r="Q47" s="68"/>
      <c r="R47" s="46"/>
      <c r="S47" s="19">
        <v>5</v>
      </c>
      <c r="T47" s="14"/>
      <c r="U47" s="107">
        <v>5</v>
      </c>
      <c r="V47" s="103" t="s">
        <v>31</v>
      </c>
      <c r="W47" s="134"/>
      <c r="X47" s="155"/>
      <c r="Y47" s="75"/>
      <c r="Z47" s="48"/>
      <c r="AA47" s="19"/>
      <c r="AB47" s="14"/>
      <c r="AC47" s="94"/>
      <c r="AD47" s="46"/>
      <c r="AE47" s="93"/>
      <c r="AF47" s="112"/>
      <c r="AG47" s="112"/>
      <c r="AH47" s="112"/>
      <c r="AI47" s="20"/>
      <c r="AJ47" s="20"/>
    </row>
    <row r="48" spans="1:34" s="20" customFormat="1" ht="11.25" customHeight="1">
      <c r="A48" s="265" t="s">
        <v>103</v>
      </c>
      <c r="B48" s="171" t="s">
        <v>195</v>
      </c>
      <c r="C48" s="191">
        <v>10</v>
      </c>
      <c r="D48" s="208">
        <v>300</v>
      </c>
      <c r="E48" s="223">
        <v>210</v>
      </c>
      <c r="F48" s="208">
        <v>90</v>
      </c>
      <c r="G48" s="16"/>
      <c r="H48" s="11"/>
      <c r="I48" s="73"/>
      <c r="J48" s="48"/>
      <c r="K48" s="19"/>
      <c r="L48" s="14"/>
      <c r="M48" s="73"/>
      <c r="N48" s="46"/>
      <c r="O48" s="16"/>
      <c r="P48" s="17"/>
      <c r="Q48" s="78"/>
      <c r="R48" s="46"/>
      <c r="S48" s="16"/>
      <c r="T48" s="11"/>
      <c r="U48" s="108">
        <v>2</v>
      </c>
      <c r="V48" s="103"/>
      <c r="W48" s="18">
        <v>4</v>
      </c>
      <c r="X48" s="17" t="s">
        <v>31</v>
      </c>
      <c r="Y48" s="73">
        <v>4</v>
      </c>
      <c r="Z48" s="46" t="s">
        <v>31</v>
      </c>
      <c r="AA48" s="16"/>
      <c r="AB48" s="11"/>
      <c r="AC48" s="89"/>
      <c r="AD48" s="46"/>
      <c r="AE48" s="93"/>
      <c r="AF48" s="112"/>
      <c r="AG48" s="112"/>
      <c r="AH48" s="112"/>
    </row>
    <row r="49" spans="1:34" s="20" customFormat="1" ht="11.25" customHeight="1">
      <c r="A49" s="265" t="s">
        <v>104</v>
      </c>
      <c r="B49" s="171" t="s">
        <v>148</v>
      </c>
      <c r="C49" s="191">
        <v>10</v>
      </c>
      <c r="D49" s="208">
        <v>300</v>
      </c>
      <c r="E49" s="223">
        <v>210</v>
      </c>
      <c r="F49" s="208">
        <v>90</v>
      </c>
      <c r="G49" s="16"/>
      <c r="H49" s="11"/>
      <c r="I49" s="73"/>
      <c r="J49" s="46"/>
      <c r="K49" s="16"/>
      <c r="L49" s="11"/>
      <c r="M49" s="73"/>
      <c r="N49" s="46"/>
      <c r="O49" s="16"/>
      <c r="P49" s="14"/>
      <c r="Q49" s="75"/>
      <c r="R49" s="46"/>
      <c r="S49" s="16"/>
      <c r="T49" s="11"/>
      <c r="U49" s="89"/>
      <c r="V49" s="103"/>
      <c r="W49" s="16">
        <v>2</v>
      </c>
      <c r="X49" s="11" t="s">
        <v>31</v>
      </c>
      <c r="Y49" s="73">
        <v>2</v>
      </c>
      <c r="Z49" s="46" t="s">
        <v>31</v>
      </c>
      <c r="AA49" s="16">
        <v>6</v>
      </c>
      <c r="AB49" s="11" t="s">
        <v>31</v>
      </c>
      <c r="AC49" s="89"/>
      <c r="AD49" s="46"/>
      <c r="AE49" s="93"/>
      <c r="AF49" s="112"/>
      <c r="AG49" s="112"/>
      <c r="AH49" s="112"/>
    </row>
    <row r="50" spans="1:34" s="20" customFormat="1" ht="11.25" customHeight="1">
      <c r="A50" s="265" t="s">
        <v>105</v>
      </c>
      <c r="B50" s="171" t="s">
        <v>220</v>
      </c>
      <c r="C50" s="191">
        <v>10</v>
      </c>
      <c r="D50" s="208">
        <v>300</v>
      </c>
      <c r="E50" s="223">
        <v>210</v>
      </c>
      <c r="F50" s="208">
        <v>90</v>
      </c>
      <c r="G50" s="16"/>
      <c r="H50" s="11"/>
      <c r="I50" s="73"/>
      <c r="J50" s="46"/>
      <c r="K50" s="16"/>
      <c r="L50" s="11"/>
      <c r="M50" s="73"/>
      <c r="N50" s="46"/>
      <c r="O50" s="91"/>
      <c r="P50" s="85"/>
      <c r="Q50" s="68"/>
      <c r="R50" s="160"/>
      <c r="S50" s="19"/>
      <c r="T50" s="14"/>
      <c r="U50" s="94"/>
      <c r="V50" s="103"/>
      <c r="W50" s="16"/>
      <c r="X50" s="11"/>
      <c r="Y50" s="73"/>
      <c r="Z50" s="46"/>
      <c r="AA50" s="16">
        <v>4</v>
      </c>
      <c r="AB50" s="11" t="s">
        <v>31</v>
      </c>
      <c r="AC50" s="89">
        <v>6</v>
      </c>
      <c r="AD50" s="46" t="s">
        <v>31</v>
      </c>
      <c r="AE50" s="93"/>
      <c r="AF50" s="112"/>
      <c r="AG50" s="112"/>
      <c r="AH50" s="112"/>
    </row>
    <row r="51" spans="1:34" s="20" customFormat="1" ht="11.25" customHeight="1">
      <c r="A51" s="265" t="s">
        <v>106</v>
      </c>
      <c r="B51" s="171" t="s">
        <v>196</v>
      </c>
      <c r="C51" s="191">
        <v>10</v>
      </c>
      <c r="D51" s="208">
        <v>300</v>
      </c>
      <c r="E51" s="223">
        <v>210</v>
      </c>
      <c r="F51" s="208">
        <v>90</v>
      </c>
      <c r="G51" s="16"/>
      <c r="H51" s="11"/>
      <c r="I51" s="73"/>
      <c r="J51" s="46"/>
      <c r="K51" s="16"/>
      <c r="L51" s="11"/>
      <c r="M51" s="73"/>
      <c r="N51" s="46"/>
      <c r="O51" s="91">
        <v>3</v>
      </c>
      <c r="P51" s="85"/>
      <c r="Q51" s="68">
        <v>4</v>
      </c>
      <c r="R51" s="160" t="s">
        <v>31</v>
      </c>
      <c r="S51" s="19">
        <v>3</v>
      </c>
      <c r="T51" s="14" t="s">
        <v>31</v>
      </c>
      <c r="U51" s="94"/>
      <c r="V51" s="103"/>
      <c r="W51" s="16"/>
      <c r="X51" s="11"/>
      <c r="Y51" s="73"/>
      <c r="Z51" s="46"/>
      <c r="AA51" s="16"/>
      <c r="AB51" s="11"/>
      <c r="AC51" s="89"/>
      <c r="AD51" s="46"/>
      <c r="AE51" s="93"/>
      <c r="AF51" s="112"/>
      <c r="AG51" s="112"/>
      <c r="AH51" s="112"/>
    </row>
    <row r="52" spans="1:34" s="20" customFormat="1" ht="11.25" customHeight="1">
      <c r="A52" s="265" t="s">
        <v>107</v>
      </c>
      <c r="B52" s="171" t="s">
        <v>147</v>
      </c>
      <c r="C52" s="191">
        <v>10</v>
      </c>
      <c r="D52" s="208">
        <v>300</v>
      </c>
      <c r="E52" s="223">
        <v>210</v>
      </c>
      <c r="F52" s="208">
        <v>90</v>
      </c>
      <c r="G52" s="16"/>
      <c r="H52" s="11"/>
      <c r="I52" s="73"/>
      <c r="J52" s="46"/>
      <c r="K52" s="16"/>
      <c r="L52" s="11"/>
      <c r="M52" s="73"/>
      <c r="N52" s="46"/>
      <c r="O52" s="91"/>
      <c r="P52" s="85"/>
      <c r="Q52" s="68"/>
      <c r="R52" s="161"/>
      <c r="S52" s="134">
        <v>4</v>
      </c>
      <c r="T52" s="155" t="s">
        <v>31</v>
      </c>
      <c r="U52" s="107">
        <v>6</v>
      </c>
      <c r="V52" s="103" t="s">
        <v>31</v>
      </c>
      <c r="W52" s="16"/>
      <c r="X52" s="11"/>
      <c r="Y52" s="73"/>
      <c r="Z52" s="46"/>
      <c r="AA52" s="16"/>
      <c r="AB52" s="11"/>
      <c r="AC52" s="89"/>
      <c r="AD52" s="46"/>
      <c r="AE52" s="93"/>
      <c r="AF52" s="112"/>
      <c r="AG52" s="112"/>
      <c r="AH52" s="112"/>
    </row>
    <row r="53" spans="1:34" s="20" customFormat="1" ht="11.25" customHeight="1">
      <c r="A53" s="265" t="s">
        <v>108</v>
      </c>
      <c r="B53" s="171" t="s">
        <v>221</v>
      </c>
      <c r="C53" s="191">
        <v>10</v>
      </c>
      <c r="D53" s="208">
        <v>300</v>
      </c>
      <c r="E53" s="223">
        <v>210</v>
      </c>
      <c r="F53" s="208">
        <v>90</v>
      </c>
      <c r="G53" s="16"/>
      <c r="H53" s="11"/>
      <c r="I53" s="73"/>
      <c r="J53" s="46"/>
      <c r="K53" s="16"/>
      <c r="L53" s="11"/>
      <c r="M53" s="73"/>
      <c r="N53" s="46"/>
      <c r="O53" s="91"/>
      <c r="P53" s="85"/>
      <c r="Q53" s="68"/>
      <c r="R53" s="103"/>
      <c r="S53" s="134"/>
      <c r="T53" s="155"/>
      <c r="U53" s="105"/>
      <c r="V53" s="103"/>
      <c r="W53" s="16">
        <v>5</v>
      </c>
      <c r="X53" s="11" t="s">
        <v>31</v>
      </c>
      <c r="Y53" s="73">
        <v>5</v>
      </c>
      <c r="Z53" s="46" t="s">
        <v>31</v>
      </c>
      <c r="AA53" s="16"/>
      <c r="AB53" s="11"/>
      <c r="AC53" s="89"/>
      <c r="AD53" s="46"/>
      <c r="AE53" s="93"/>
      <c r="AF53" s="112"/>
      <c r="AG53" s="112"/>
      <c r="AH53" s="112"/>
    </row>
    <row r="54" spans="1:34" s="20" customFormat="1" ht="11.25" customHeight="1">
      <c r="A54" s="265" t="s">
        <v>232</v>
      </c>
      <c r="B54" s="171" t="s">
        <v>222</v>
      </c>
      <c r="C54" s="191">
        <v>10</v>
      </c>
      <c r="D54" s="208">
        <v>300</v>
      </c>
      <c r="E54" s="223">
        <v>210</v>
      </c>
      <c r="F54" s="208">
        <v>90</v>
      </c>
      <c r="G54" s="16"/>
      <c r="H54" s="11"/>
      <c r="I54" s="73"/>
      <c r="J54" s="46"/>
      <c r="K54" s="16"/>
      <c r="L54" s="11"/>
      <c r="M54" s="73"/>
      <c r="N54" s="46"/>
      <c r="O54" s="91"/>
      <c r="P54" s="85"/>
      <c r="Q54" s="68">
        <v>3</v>
      </c>
      <c r="R54" s="79"/>
      <c r="S54" s="18">
        <v>2</v>
      </c>
      <c r="T54" s="17" t="s">
        <v>31</v>
      </c>
      <c r="U54" s="78">
        <v>5</v>
      </c>
      <c r="V54" s="104" t="s">
        <v>31</v>
      </c>
      <c r="W54" s="16"/>
      <c r="X54" s="11"/>
      <c r="Y54" s="73"/>
      <c r="Z54" s="46"/>
      <c r="AA54" s="16"/>
      <c r="AB54" s="11"/>
      <c r="AC54" s="89"/>
      <c r="AD54" s="46"/>
      <c r="AE54" s="93"/>
      <c r="AF54" s="112"/>
      <c r="AG54" s="112"/>
      <c r="AH54" s="112"/>
    </row>
    <row r="55" spans="1:34" s="20" customFormat="1" ht="11.25" customHeight="1">
      <c r="A55" s="265" t="s">
        <v>233</v>
      </c>
      <c r="B55" s="171" t="s">
        <v>223</v>
      </c>
      <c r="C55" s="191">
        <v>10</v>
      </c>
      <c r="D55" s="208">
        <v>300</v>
      </c>
      <c r="E55" s="223">
        <v>210</v>
      </c>
      <c r="F55" s="208">
        <v>90</v>
      </c>
      <c r="G55" s="16"/>
      <c r="H55" s="11"/>
      <c r="I55" s="73"/>
      <c r="J55" s="46"/>
      <c r="K55" s="16"/>
      <c r="L55" s="11"/>
      <c r="M55" s="73"/>
      <c r="N55" s="46"/>
      <c r="O55" s="91"/>
      <c r="P55" s="85"/>
      <c r="Q55" s="68"/>
      <c r="R55" s="79"/>
      <c r="S55" s="18"/>
      <c r="T55" s="17"/>
      <c r="U55" s="108"/>
      <c r="V55" s="103"/>
      <c r="W55" s="16">
        <v>4</v>
      </c>
      <c r="X55" s="11" t="s">
        <v>31</v>
      </c>
      <c r="Y55" s="73">
        <v>6</v>
      </c>
      <c r="Z55" s="46" t="s">
        <v>31</v>
      </c>
      <c r="AA55" s="16"/>
      <c r="AB55" s="11"/>
      <c r="AC55" s="89"/>
      <c r="AD55" s="46"/>
      <c r="AE55" s="93"/>
      <c r="AF55" s="112"/>
      <c r="AG55" s="112"/>
      <c r="AH55" s="112"/>
    </row>
    <row r="56" spans="1:34" s="20" customFormat="1" ht="11.25" customHeight="1">
      <c r="A56" s="265" t="s">
        <v>234</v>
      </c>
      <c r="B56" s="171" t="s">
        <v>57</v>
      </c>
      <c r="C56" s="191">
        <v>10</v>
      </c>
      <c r="D56" s="208">
        <v>300</v>
      </c>
      <c r="E56" s="223">
        <v>210</v>
      </c>
      <c r="F56" s="208">
        <v>90</v>
      </c>
      <c r="G56" s="16"/>
      <c r="H56" s="11"/>
      <c r="I56" s="73"/>
      <c r="J56" s="46"/>
      <c r="K56" s="16"/>
      <c r="L56" s="11"/>
      <c r="M56" s="73"/>
      <c r="N56" s="46"/>
      <c r="O56" s="91"/>
      <c r="P56" s="85"/>
      <c r="Q56" s="68"/>
      <c r="R56" s="51"/>
      <c r="S56" s="16">
        <v>2</v>
      </c>
      <c r="T56" s="11"/>
      <c r="U56" s="73">
        <v>2</v>
      </c>
      <c r="V56" s="162" t="s">
        <v>31</v>
      </c>
      <c r="W56" s="16">
        <v>6</v>
      </c>
      <c r="X56" s="11" t="s">
        <v>31</v>
      </c>
      <c r="Y56" s="73"/>
      <c r="Z56" s="46"/>
      <c r="AA56" s="16"/>
      <c r="AB56" s="11"/>
      <c r="AC56" s="89"/>
      <c r="AD56" s="46"/>
      <c r="AE56" s="93"/>
      <c r="AF56" s="112"/>
      <c r="AG56" s="112"/>
      <c r="AH56" s="112"/>
    </row>
    <row r="57" spans="1:34" s="20" customFormat="1" ht="11.25" customHeight="1">
      <c r="A57" s="265" t="s">
        <v>235</v>
      </c>
      <c r="B57" s="171" t="s">
        <v>224</v>
      </c>
      <c r="C57" s="191">
        <v>10</v>
      </c>
      <c r="D57" s="208">
        <v>300</v>
      </c>
      <c r="E57" s="223">
        <v>210</v>
      </c>
      <c r="F57" s="208">
        <v>90</v>
      </c>
      <c r="G57" s="16"/>
      <c r="H57" s="11"/>
      <c r="I57" s="73"/>
      <c r="J57" s="46"/>
      <c r="K57" s="16"/>
      <c r="L57" s="11"/>
      <c r="M57" s="73"/>
      <c r="N57" s="46"/>
      <c r="O57" s="91"/>
      <c r="P57" s="85"/>
      <c r="Q57" s="68"/>
      <c r="R57" s="51"/>
      <c r="S57" s="16"/>
      <c r="T57" s="11"/>
      <c r="U57" s="73"/>
      <c r="V57" s="162"/>
      <c r="W57" s="16"/>
      <c r="X57" s="11"/>
      <c r="Y57" s="73"/>
      <c r="Z57" s="46"/>
      <c r="AA57" s="16">
        <v>4</v>
      </c>
      <c r="AB57" s="11" t="s">
        <v>31</v>
      </c>
      <c r="AC57" s="89">
        <v>6</v>
      </c>
      <c r="AD57" s="46" t="s">
        <v>31</v>
      </c>
      <c r="AE57" s="93"/>
      <c r="AF57" s="112"/>
      <c r="AG57" s="112"/>
      <c r="AH57" s="112"/>
    </row>
    <row r="58" spans="1:34" s="20" customFormat="1" ht="19.5" customHeight="1">
      <c r="A58" s="265" t="s">
        <v>236</v>
      </c>
      <c r="B58" s="171" t="s">
        <v>225</v>
      </c>
      <c r="C58" s="191">
        <v>4</v>
      </c>
      <c r="D58" s="208">
        <v>120</v>
      </c>
      <c r="E58" s="223">
        <v>84</v>
      </c>
      <c r="F58" s="208">
        <v>36</v>
      </c>
      <c r="G58" s="16"/>
      <c r="H58" s="11"/>
      <c r="I58" s="73"/>
      <c r="J58" s="46"/>
      <c r="K58" s="16"/>
      <c r="L58" s="11"/>
      <c r="M58" s="73"/>
      <c r="N58" s="46"/>
      <c r="O58" s="91"/>
      <c r="P58" s="85"/>
      <c r="Q58" s="68"/>
      <c r="R58" s="51"/>
      <c r="S58" s="16"/>
      <c r="T58" s="11"/>
      <c r="U58" s="73"/>
      <c r="V58" s="101"/>
      <c r="W58" s="16"/>
      <c r="X58" s="11"/>
      <c r="Y58" s="73"/>
      <c r="Z58" s="46"/>
      <c r="AA58" s="16"/>
      <c r="AB58" s="11"/>
      <c r="AC58" s="89">
        <v>4</v>
      </c>
      <c r="AD58" s="46" t="s">
        <v>31</v>
      </c>
      <c r="AE58" s="93"/>
      <c r="AF58" s="112"/>
      <c r="AG58" s="112"/>
      <c r="AH58" s="112"/>
    </row>
    <row r="59" spans="1:34" s="20" customFormat="1" ht="21.75">
      <c r="A59" s="261"/>
      <c r="B59" s="172" t="s">
        <v>38</v>
      </c>
      <c r="C59" s="192">
        <f>C60+C82</f>
        <v>87</v>
      </c>
      <c r="D59" s="214">
        <f>D60+D82</f>
        <v>2610</v>
      </c>
      <c r="E59" s="192">
        <f>E60+E82</f>
        <v>1821</v>
      </c>
      <c r="F59" s="214">
        <f>F60+F82</f>
        <v>789</v>
      </c>
      <c r="G59" s="16"/>
      <c r="H59" s="11"/>
      <c r="I59" s="73"/>
      <c r="J59" s="46"/>
      <c r="K59" s="16"/>
      <c r="L59" s="11"/>
      <c r="M59" s="73"/>
      <c r="N59" s="46"/>
      <c r="O59" s="91"/>
      <c r="P59" s="85"/>
      <c r="Q59" s="68"/>
      <c r="R59" s="51"/>
      <c r="S59" s="16"/>
      <c r="T59" s="11"/>
      <c r="U59" s="73"/>
      <c r="V59" s="101"/>
      <c r="W59" s="16"/>
      <c r="X59" s="11"/>
      <c r="Y59" s="73"/>
      <c r="Z59" s="46"/>
      <c r="AA59" s="16"/>
      <c r="AB59" s="11"/>
      <c r="AC59" s="89"/>
      <c r="AD59" s="46"/>
      <c r="AE59" s="93"/>
      <c r="AF59" s="112"/>
      <c r="AG59" s="112"/>
      <c r="AH59" s="112"/>
    </row>
    <row r="60" spans="1:34" s="20" customFormat="1" ht="12" customHeight="1">
      <c r="A60" s="261" t="s">
        <v>154</v>
      </c>
      <c r="B60" s="172" t="s">
        <v>39</v>
      </c>
      <c r="C60" s="193">
        <f>C61+C62+C63+C64+C65+C66+C67+C68+C69+C70+C71+C72+C73+C74+C75+C76+C77+C78+C79+C80+C81</f>
        <v>61</v>
      </c>
      <c r="D60" s="215">
        <f>D61+D62+D63+D64+D65+D66+D67+D68+D69+D70+D71+D72+D73+D74+D75+D76+D77+D78+D79+D80+D81</f>
        <v>1830</v>
      </c>
      <c r="E60" s="193">
        <f>E61+E62+E63+E64+E65+E66+E67+E68+E69+E70+E71+E72+E73+E74+E75+E76+E77+E78+E79+E80+E81</f>
        <v>1266</v>
      </c>
      <c r="F60" s="215">
        <f>F61+F62+F63+F64+F65+F66+F67+F68+F69+F70+F71+F72+F73+F74+F75+F76+F77+F78+F79+F80+F81</f>
        <v>564</v>
      </c>
      <c r="G60" s="16"/>
      <c r="H60" s="11"/>
      <c r="I60" s="73"/>
      <c r="J60" s="46"/>
      <c r="K60" s="16"/>
      <c r="L60" s="11"/>
      <c r="M60" s="73"/>
      <c r="N60" s="46"/>
      <c r="O60" s="91"/>
      <c r="P60" s="85"/>
      <c r="Q60" s="68"/>
      <c r="R60" s="51"/>
      <c r="S60" s="16"/>
      <c r="T60" s="11"/>
      <c r="U60" s="73"/>
      <c r="V60" s="101"/>
      <c r="W60" s="16"/>
      <c r="X60" s="11"/>
      <c r="Y60" s="73"/>
      <c r="Z60" s="46"/>
      <c r="AA60" s="16"/>
      <c r="AB60" s="11"/>
      <c r="AC60" s="89"/>
      <c r="AD60" s="46"/>
      <c r="AE60" s="93"/>
      <c r="AF60" s="112"/>
      <c r="AG60" s="112"/>
      <c r="AH60" s="112"/>
    </row>
    <row r="61" spans="1:34" s="20" customFormat="1" ht="12" customHeight="1">
      <c r="A61" s="261" t="s">
        <v>155</v>
      </c>
      <c r="B61" s="171" t="s">
        <v>58</v>
      </c>
      <c r="C61" s="191">
        <v>3</v>
      </c>
      <c r="D61" s="208">
        <v>90</v>
      </c>
      <c r="E61" s="223">
        <v>63</v>
      </c>
      <c r="F61" s="208">
        <v>27</v>
      </c>
      <c r="G61" s="16"/>
      <c r="H61" s="11"/>
      <c r="I61" s="73"/>
      <c r="J61" s="46"/>
      <c r="K61" s="16"/>
      <c r="L61" s="11"/>
      <c r="M61" s="73"/>
      <c r="N61" s="46"/>
      <c r="O61" s="91"/>
      <c r="P61" s="85"/>
      <c r="Q61" s="68">
        <v>3</v>
      </c>
      <c r="R61" s="51" t="s">
        <v>31</v>
      </c>
      <c r="S61" s="16"/>
      <c r="T61" s="11"/>
      <c r="U61" s="73"/>
      <c r="V61" s="101"/>
      <c r="W61" s="16"/>
      <c r="X61" s="11"/>
      <c r="Y61" s="73"/>
      <c r="Z61" s="46"/>
      <c r="AA61" s="16"/>
      <c r="AB61" s="11"/>
      <c r="AC61" s="89"/>
      <c r="AD61" s="46"/>
      <c r="AE61" s="93"/>
      <c r="AF61" s="112"/>
      <c r="AG61" s="112"/>
      <c r="AH61" s="112"/>
    </row>
    <row r="62" spans="1:36" s="12" customFormat="1" ht="12" customHeight="1">
      <c r="A62" s="261" t="s">
        <v>157</v>
      </c>
      <c r="B62" s="171" t="s">
        <v>146</v>
      </c>
      <c r="C62" s="191">
        <v>2</v>
      </c>
      <c r="D62" s="208">
        <v>60</v>
      </c>
      <c r="E62" s="223">
        <v>42</v>
      </c>
      <c r="F62" s="208">
        <v>18</v>
      </c>
      <c r="G62" s="16"/>
      <c r="H62" s="11"/>
      <c r="I62" s="73"/>
      <c r="J62" s="46"/>
      <c r="K62" s="16"/>
      <c r="L62" s="11"/>
      <c r="M62" s="73"/>
      <c r="N62" s="110"/>
      <c r="O62" s="91">
        <v>2</v>
      </c>
      <c r="P62" s="85" t="s">
        <v>31</v>
      </c>
      <c r="Q62" s="68"/>
      <c r="R62" s="51"/>
      <c r="S62" s="16"/>
      <c r="T62" s="11"/>
      <c r="U62" s="73"/>
      <c r="V62" s="101"/>
      <c r="W62" s="16"/>
      <c r="X62" s="11"/>
      <c r="Y62" s="73"/>
      <c r="Z62" s="46"/>
      <c r="AA62" s="16"/>
      <c r="AB62" s="11"/>
      <c r="AC62" s="89"/>
      <c r="AD62" s="46"/>
      <c r="AE62" s="93"/>
      <c r="AF62" s="112"/>
      <c r="AG62" s="112"/>
      <c r="AH62" s="112"/>
      <c r="AI62" s="20"/>
      <c r="AJ62" s="20"/>
    </row>
    <row r="63" spans="1:36" s="12" customFormat="1" ht="12" customHeight="1">
      <c r="A63" s="261" t="s">
        <v>156</v>
      </c>
      <c r="B63" s="171" t="s">
        <v>59</v>
      </c>
      <c r="C63" s="191">
        <v>4</v>
      </c>
      <c r="D63" s="208">
        <v>120</v>
      </c>
      <c r="E63" s="223">
        <v>84</v>
      </c>
      <c r="F63" s="208">
        <v>36</v>
      </c>
      <c r="G63" s="16"/>
      <c r="H63" s="11"/>
      <c r="I63" s="73"/>
      <c r="J63" s="46"/>
      <c r="K63" s="16"/>
      <c r="L63" s="11"/>
      <c r="M63" s="73"/>
      <c r="N63" s="46"/>
      <c r="O63" s="16"/>
      <c r="P63" s="11"/>
      <c r="Q63" s="75"/>
      <c r="R63" s="46"/>
      <c r="S63" s="16"/>
      <c r="T63" s="11"/>
      <c r="U63" s="73"/>
      <c r="V63" s="46"/>
      <c r="W63" s="16"/>
      <c r="X63" s="11"/>
      <c r="Y63" s="73"/>
      <c r="Z63" s="46"/>
      <c r="AA63" s="91">
        <v>4</v>
      </c>
      <c r="AB63" s="85" t="s">
        <v>31</v>
      </c>
      <c r="AC63" s="89"/>
      <c r="AD63" s="46"/>
      <c r="AE63" s="93"/>
      <c r="AF63" s="93"/>
      <c r="AG63" s="112"/>
      <c r="AH63" s="112"/>
      <c r="AI63" s="112"/>
      <c r="AJ63" s="20"/>
    </row>
    <row r="64" spans="1:36" s="12" customFormat="1" ht="12" customHeight="1">
      <c r="A64" s="261" t="s">
        <v>158</v>
      </c>
      <c r="B64" s="171" t="s">
        <v>60</v>
      </c>
      <c r="C64" s="191">
        <v>4</v>
      </c>
      <c r="D64" s="208">
        <v>120</v>
      </c>
      <c r="E64" s="223">
        <v>84</v>
      </c>
      <c r="F64" s="208">
        <v>36</v>
      </c>
      <c r="G64" s="16"/>
      <c r="H64" s="11"/>
      <c r="I64" s="73"/>
      <c r="J64" s="46"/>
      <c r="K64" s="16"/>
      <c r="L64" s="11"/>
      <c r="M64" s="73"/>
      <c r="N64" s="46"/>
      <c r="O64" s="16"/>
      <c r="P64" s="13"/>
      <c r="Q64" s="68"/>
      <c r="R64" s="90"/>
      <c r="S64" s="16"/>
      <c r="T64" s="11"/>
      <c r="U64" s="73"/>
      <c r="V64" s="48"/>
      <c r="W64" s="16"/>
      <c r="X64" s="11"/>
      <c r="Y64" s="73"/>
      <c r="Z64" s="46"/>
      <c r="AA64" s="91">
        <v>4</v>
      </c>
      <c r="AB64" s="85" t="s">
        <v>31</v>
      </c>
      <c r="AC64" s="89"/>
      <c r="AD64" s="46"/>
      <c r="AE64" s="93"/>
      <c r="AF64" s="93"/>
      <c r="AG64" s="112"/>
      <c r="AH64" s="112"/>
      <c r="AI64" s="112"/>
      <c r="AJ64" s="20"/>
    </row>
    <row r="65" spans="1:36" s="12" customFormat="1" ht="22.5">
      <c r="A65" s="261" t="s">
        <v>159</v>
      </c>
      <c r="B65" s="171" t="s">
        <v>226</v>
      </c>
      <c r="C65" s="191">
        <v>2</v>
      </c>
      <c r="D65" s="208">
        <v>60</v>
      </c>
      <c r="E65" s="223">
        <v>42</v>
      </c>
      <c r="F65" s="208">
        <v>18</v>
      </c>
      <c r="G65" s="16"/>
      <c r="H65" s="11"/>
      <c r="I65" s="73"/>
      <c r="J65" s="46"/>
      <c r="K65" s="16"/>
      <c r="L65" s="11"/>
      <c r="M65" s="73"/>
      <c r="N65" s="46"/>
      <c r="O65" s="16"/>
      <c r="P65" s="11"/>
      <c r="Q65" s="78"/>
      <c r="R65" s="46"/>
      <c r="S65" s="16"/>
      <c r="T65" s="11"/>
      <c r="U65" s="122"/>
      <c r="V65" s="154"/>
      <c r="W65" s="16"/>
      <c r="X65" s="11"/>
      <c r="Y65" s="73">
        <v>2</v>
      </c>
      <c r="Z65" s="46" t="s">
        <v>31</v>
      </c>
      <c r="AA65" s="43"/>
      <c r="AB65" s="155"/>
      <c r="AC65" s="89"/>
      <c r="AD65" s="46"/>
      <c r="AE65" s="113"/>
      <c r="AF65" s="93"/>
      <c r="AG65" s="112"/>
      <c r="AH65" s="112"/>
      <c r="AI65" s="112"/>
      <c r="AJ65" s="20"/>
    </row>
    <row r="66" spans="1:36" s="12" customFormat="1" ht="12" customHeight="1">
      <c r="A66" s="261" t="s">
        <v>160</v>
      </c>
      <c r="B66" s="171" t="s">
        <v>61</v>
      </c>
      <c r="C66" s="91">
        <v>4</v>
      </c>
      <c r="D66" s="208">
        <v>120</v>
      </c>
      <c r="E66" s="223">
        <v>84</v>
      </c>
      <c r="F66" s="208">
        <v>36</v>
      </c>
      <c r="G66" s="16"/>
      <c r="H66" s="11"/>
      <c r="I66" s="73"/>
      <c r="J66" s="46"/>
      <c r="K66" s="16"/>
      <c r="L66" s="11"/>
      <c r="M66" s="73"/>
      <c r="N66" s="46"/>
      <c r="O66" s="16"/>
      <c r="P66" s="11"/>
      <c r="Q66" s="73"/>
      <c r="R66" s="46"/>
      <c r="S66" s="16"/>
      <c r="T66" s="11"/>
      <c r="U66" s="73">
        <v>2</v>
      </c>
      <c r="V66" s="49" t="s">
        <v>31</v>
      </c>
      <c r="W66" s="16">
        <v>2</v>
      </c>
      <c r="X66" s="11" t="s">
        <v>31</v>
      </c>
      <c r="Y66" s="73"/>
      <c r="Z66" s="46"/>
      <c r="AA66" s="91"/>
      <c r="AB66" s="85"/>
      <c r="AC66" s="89"/>
      <c r="AD66" s="46"/>
      <c r="AE66" s="93"/>
      <c r="AF66" s="93"/>
      <c r="AG66" s="112"/>
      <c r="AH66" s="112"/>
      <c r="AI66" s="112"/>
      <c r="AJ66" s="20"/>
    </row>
    <row r="67" spans="1:36" s="12" customFormat="1" ht="12" customHeight="1">
      <c r="A67" s="261" t="s">
        <v>161</v>
      </c>
      <c r="B67" s="171" t="s">
        <v>62</v>
      </c>
      <c r="C67" s="191">
        <v>3</v>
      </c>
      <c r="D67" s="208">
        <v>90</v>
      </c>
      <c r="E67" s="223">
        <v>63</v>
      </c>
      <c r="F67" s="208">
        <v>27</v>
      </c>
      <c r="G67" s="16"/>
      <c r="H67" s="11"/>
      <c r="I67" s="73"/>
      <c r="J67" s="46"/>
      <c r="K67" s="16"/>
      <c r="L67" s="11"/>
      <c r="M67" s="73"/>
      <c r="N67" s="46"/>
      <c r="O67" s="16"/>
      <c r="P67" s="11"/>
      <c r="Q67" s="73"/>
      <c r="R67" s="46"/>
      <c r="S67" s="16">
        <v>3</v>
      </c>
      <c r="T67" s="14" t="s">
        <v>31</v>
      </c>
      <c r="U67" s="73"/>
      <c r="V67" s="46"/>
      <c r="W67" s="16"/>
      <c r="X67" s="11"/>
      <c r="Y67" s="73"/>
      <c r="Z67" s="46"/>
      <c r="AA67" s="91"/>
      <c r="AB67" s="85"/>
      <c r="AC67" s="89"/>
      <c r="AD67" s="46"/>
      <c r="AE67" s="93"/>
      <c r="AF67" s="93"/>
      <c r="AG67" s="112"/>
      <c r="AH67" s="112"/>
      <c r="AI67" s="112"/>
      <c r="AJ67" s="20"/>
    </row>
    <row r="68" spans="1:36" s="12" customFormat="1" ht="12" customHeight="1">
      <c r="A68" s="261" t="s">
        <v>162</v>
      </c>
      <c r="B68" s="171" t="s">
        <v>63</v>
      </c>
      <c r="C68" s="191">
        <v>3</v>
      </c>
      <c r="D68" s="208">
        <v>90</v>
      </c>
      <c r="E68" s="223">
        <v>63</v>
      </c>
      <c r="F68" s="208">
        <v>27</v>
      </c>
      <c r="G68" s="16"/>
      <c r="H68" s="11"/>
      <c r="I68" s="73"/>
      <c r="J68" s="46"/>
      <c r="K68" s="16"/>
      <c r="L68" s="11"/>
      <c r="M68" s="73"/>
      <c r="N68" s="46"/>
      <c r="O68" s="16"/>
      <c r="P68" s="11"/>
      <c r="Q68" s="73"/>
      <c r="R68" s="46"/>
      <c r="S68" s="43">
        <v>3</v>
      </c>
      <c r="T68" s="155" t="s">
        <v>31</v>
      </c>
      <c r="U68" s="73"/>
      <c r="V68" s="46"/>
      <c r="W68" s="16"/>
      <c r="X68" s="11"/>
      <c r="Y68" s="73"/>
      <c r="Z68" s="46"/>
      <c r="AA68" s="91"/>
      <c r="AB68" s="85"/>
      <c r="AC68" s="89"/>
      <c r="AD68" s="46"/>
      <c r="AE68" s="93"/>
      <c r="AF68" s="93"/>
      <c r="AG68" s="112"/>
      <c r="AH68" s="112"/>
      <c r="AI68" s="112"/>
      <c r="AJ68" s="20"/>
    </row>
    <row r="69" spans="1:36" s="12" customFormat="1" ht="12" customHeight="1">
      <c r="A69" s="261" t="s">
        <v>163</v>
      </c>
      <c r="B69" s="171" t="s">
        <v>114</v>
      </c>
      <c r="C69" s="191">
        <v>4</v>
      </c>
      <c r="D69" s="208">
        <v>120</v>
      </c>
      <c r="E69" s="223">
        <v>84</v>
      </c>
      <c r="F69" s="208">
        <v>36</v>
      </c>
      <c r="G69" s="16"/>
      <c r="H69" s="11"/>
      <c r="I69" s="73"/>
      <c r="J69" s="46"/>
      <c r="K69" s="16"/>
      <c r="L69" s="11"/>
      <c r="M69" s="73"/>
      <c r="N69" s="46"/>
      <c r="O69" s="16"/>
      <c r="P69" s="11"/>
      <c r="Q69" s="73"/>
      <c r="R69" s="46"/>
      <c r="S69" s="16"/>
      <c r="T69" s="17"/>
      <c r="U69" s="73"/>
      <c r="V69" s="46"/>
      <c r="W69" s="16">
        <v>4</v>
      </c>
      <c r="X69" s="11" t="s">
        <v>31</v>
      </c>
      <c r="Y69" s="73"/>
      <c r="Z69" s="46"/>
      <c r="AA69" s="97"/>
      <c r="AB69" s="85"/>
      <c r="AC69" s="89"/>
      <c r="AD69" s="46"/>
      <c r="AE69" s="113"/>
      <c r="AF69" s="93"/>
      <c r="AG69" s="112"/>
      <c r="AH69" s="112"/>
      <c r="AI69" s="112"/>
      <c r="AJ69" s="20"/>
    </row>
    <row r="70" spans="1:36" s="12" customFormat="1" ht="12" customHeight="1">
      <c r="A70" s="261" t="s">
        <v>164</v>
      </c>
      <c r="B70" s="171" t="s">
        <v>64</v>
      </c>
      <c r="C70" s="91">
        <v>2</v>
      </c>
      <c r="D70" s="208">
        <v>60</v>
      </c>
      <c r="E70" s="223">
        <v>42</v>
      </c>
      <c r="F70" s="208">
        <v>18</v>
      </c>
      <c r="G70" s="16"/>
      <c r="H70" s="11"/>
      <c r="I70" s="73"/>
      <c r="J70" s="46"/>
      <c r="K70" s="16"/>
      <c r="L70" s="11"/>
      <c r="M70" s="73"/>
      <c r="N70" s="46"/>
      <c r="O70" s="16"/>
      <c r="P70" s="11"/>
      <c r="Q70" s="73"/>
      <c r="R70" s="46"/>
      <c r="S70" s="16"/>
      <c r="T70" s="11"/>
      <c r="U70" s="73"/>
      <c r="V70" s="46"/>
      <c r="W70" s="16"/>
      <c r="X70" s="11"/>
      <c r="Y70" s="73"/>
      <c r="Z70" s="46"/>
      <c r="AA70" s="111">
        <v>2</v>
      </c>
      <c r="AB70" s="85" t="s">
        <v>31</v>
      </c>
      <c r="AC70" s="89"/>
      <c r="AD70" s="46"/>
      <c r="AE70" s="113"/>
      <c r="AF70" s="113"/>
      <c r="AG70" s="112"/>
      <c r="AH70" s="112"/>
      <c r="AI70" s="112"/>
      <c r="AJ70" s="20"/>
    </row>
    <row r="71" spans="1:36" s="12" customFormat="1" ht="19.5" customHeight="1">
      <c r="A71" s="261" t="s">
        <v>165</v>
      </c>
      <c r="B71" s="171" t="s">
        <v>65</v>
      </c>
      <c r="C71" s="91">
        <v>3</v>
      </c>
      <c r="D71" s="208">
        <v>90</v>
      </c>
      <c r="E71" s="223">
        <v>63</v>
      </c>
      <c r="F71" s="208">
        <v>27</v>
      </c>
      <c r="G71" s="16">
        <v>3</v>
      </c>
      <c r="H71" s="11" t="s">
        <v>31</v>
      </c>
      <c r="I71" s="73"/>
      <c r="J71" s="46"/>
      <c r="K71" s="16"/>
      <c r="L71" s="11"/>
      <c r="M71" s="73"/>
      <c r="N71" s="46"/>
      <c r="O71" s="16"/>
      <c r="P71" s="11"/>
      <c r="Q71" s="73"/>
      <c r="R71" s="46"/>
      <c r="S71" s="16"/>
      <c r="T71" s="11"/>
      <c r="U71" s="73"/>
      <c r="V71" s="46"/>
      <c r="W71" s="16"/>
      <c r="X71" s="11"/>
      <c r="Y71" s="73"/>
      <c r="Z71" s="46"/>
      <c r="AA71" s="92"/>
      <c r="AB71" s="85"/>
      <c r="AC71" s="89"/>
      <c r="AD71" s="46"/>
      <c r="AE71" s="113"/>
      <c r="AF71" s="93"/>
      <c r="AG71" s="112"/>
      <c r="AH71" s="112"/>
      <c r="AI71" s="112"/>
      <c r="AJ71" s="20"/>
    </row>
    <row r="72" spans="1:36" s="12" customFormat="1" ht="12" customHeight="1">
      <c r="A72" s="261" t="s">
        <v>166</v>
      </c>
      <c r="B72" s="171" t="s">
        <v>66</v>
      </c>
      <c r="C72" s="91">
        <v>2</v>
      </c>
      <c r="D72" s="208">
        <v>60</v>
      </c>
      <c r="E72" s="223">
        <v>42</v>
      </c>
      <c r="F72" s="208">
        <v>18</v>
      </c>
      <c r="G72" s="16"/>
      <c r="H72" s="11"/>
      <c r="I72" s="73"/>
      <c r="J72" s="46"/>
      <c r="K72" s="16"/>
      <c r="L72" s="11"/>
      <c r="M72" s="73"/>
      <c r="N72" s="46"/>
      <c r="O72" s="16"/>
      <c r="P72" s="11"/>
      <c r="Q72" s="73">
        <v>2</v>
      </c>
      <c r="R72" s="46" t="s">
        <v>31</v>
      </c>
      <c r="S72" s="16"/>
      <c r="T72" s="11"/>
      <c r="U72" s="73"/>
      <c r="V72" s="46"/>
      <c r="W72" s="16"/>
      <c r="X72" s="11"/>
      <c r="Y72" s="73"/>
      <c r="Z72" s="46"/>
      <c r="AA72" s="92"/>
      <c r="AB72" s="85"/>
      <c r="AC72" s="89"/>
      <c r="AD72" s="46"/>
      <c r="AE72" s="113"/>
      <c r="AF72" s="93"/>
      <c r="AG72" s="112"/>
      <c r="AH72" s="112"/>
      <c r="AI72" s="112"/>
      <c r="AJ72" s="20"/>
    </row>
    <row r="73" spans="1:36" s="12" customFormat="1" ht="12" customHeight="1">
      <c r="A73" s="261" t="s">
        <v>167</v>
      </c>
      <c r="B73" s="171" t="s">
        <v>67</v>
      </c>
      <c r="C73" s="91">
        <v>2</v>
      </c>
      <c r="D73" s="216">
        <v>60</v>
      </c>
      <c r="E73" s="184">
        <v>45</v>
      </c>
      <c r="F73" s="216">
        <v>15</v>
      </c>
      <c r="G73" s="16"/>
      <c r="H73" s="11"/>
      <c r="I73" s="73"/>
      <c r="J73" s="46"/>
      <c r="K73" s="16"/>
      <c r="L73" s="11"/>
      <c r="M73" s="73"/>
      <c r="N73" s="46"/>
      <c r="O73" s="16"/>
      <c r="P73" s="11"/>
      <c r="Q73" s="73"/>
      <c r="R73" s="46"/>
      <c r="S73" s="73">
        <v>2</v>
      </c>
      <c r="T73" s="46" t="s">
        <v>31</v>
      </c>
      <c r="U73" s="73"/>
      <c r="V73" s="46"/>
      <c r="W73" s="16"/>
      <c r="X73" s="11"/>
      <c r="Y73" s="73"/>
      <c r="Z73" s="46"/>
      <c r="AA73" s="91"/>
      <c r="AB73" s="85"/>
      <c r="AC73" s="89"/>
      <c r="AD73" s="46"/>
      <c r="AE73" s="113"/>
      <c r="AF73" s="113"/>
      <c r="AG73" s="112"/>
      <c r="AH73" s="112"/>
      <c r="AI73" s="112"/>
      <c r="AJ73" s="20"/>
    </row>
    <row r="74" spans="1:36" s="12" customFormat="1" ht="12" customHeight="1">
      <c r="A74" s="261" t="s">
        <v>168</v>
      </c>
      <c r="B74" s="171" t="s">
        <v>68</v>
      </c>
      <c r="C74" s="91">
        <v>3</v>
      </c>
      <c r="D74" s="216">
        <v>90</v>
      </c>
      <c r="E74" s="184">
        <v>60</v>
      </c>
      <c r="F74" s="216">
        <v>30</v>
      </c>
      <c r="G74" s="16"/>
      <c r="H74" s="11"/>
      <c r="I74" s="73"/>
      <c r="J74" s="46"/>
      <c r="K74" s="16"/>
      <c r="L74" s="11"/>
      <c r="M74" s="73"/>
      <c r="N74" s="46"/>
      <c r="O74" s="16"/>
      <c r="P74" s="11"/>
      <c r="Q74" s="73"/>
      <c r="R74" s="46"/>
      <c r="S74" s="19"/>
      <c r="T74" s="11"/>
      <c r="U74" s="73"/>
      <c r="V74" s="46"/>
      <c r="W74" s="16"/>
      <c r="X74" s="11"/>
      <c r="Y74" s="73"/>
      <c r="Z74" s="46"/>
      <c r="AA74" s="16"/>
      <c r="AB74" s="17"/>
      <c r="AC74" s="89">
        <v>3</v>
      </c>
      <c r="AD74" s="46" t="s">
        <v>31</v>
      </c>
      <c r="AE74" s="93"/>
      <c r="AF74" s="113"/>
      <c r="AG74" s="112"/>
      <c r="AH74" s="112"/>
      <c r="AI74" s="112"/>
      <c r="AJ74" s="20"/>
    </row>
    <row r="75" spans="1:36" s="12" customFormat="1" ht="12" customHeight="1">
      <c r="A75" s="261" t="s">
        <v>169</v>
      </c>
      <c r="B75" s="171" t="s">
        <v>69</v>
      </c>
      <c r="C75" s="191">
        <v>3</v>
      </c>
      <c r="D75" s="208">
        <v>90</v>
      </c>
      <c r="E75" s="223">
        <v>60</v>
      </c>
      <c r="F75" s="208">
        <v>30</v>
      </c>
      <c r="G75" s="16"/>
      <c r="H75" s="11"/>
      <c r="I75" s="73"/>
      <c r="J75" s="46"/>
      <c r="K75" s="16"/>
      <c r="L75" s="11"/>
      <c r="M75" s="73"/>
      <c r="N75" s="46"/>
      <c r="O75" s="16"/>
      <c r="P75" s="11"/>
      <c r="Q75" s="73">
        <v>3</v>
      </c>
      <c r="R75" s="46" t="s">
        <v>31</v>
      </c>
      <c r="S75" s="134"/>
      <c r="T75" s="50"/>
      <c r="U75" s="73"/>
      <c r="V75" s="46"/>
      <c r="W75" s="16"/>
      <c r="X75" s="11"/>
      <c r="Y75" s="73"/>
      <c r="Z75" s="46"/>
      <c r="AA75" s="16"/>
      <c r="AB75" s="11"/>
      <c r="AC75" s="89"/>
      <c r="AD75" s="46"/>
      <c r="AE75" s="113"/>
      <c r="AF75" s="113"/>
      <c r="AG75" s="112"/>
      <c r="AH75" s="112"/>
      <c r="AI75" s="112"/>
      <c r="AJ75" s="20"/>
    </row>
    <row r="76" spans="1:36" s="12" customFormat="1" ht="12" customHeight="1">
      <c r="A76" s="261" t="s">
        <v>170</v>
      </c>
      <c r="B76" s="171" t="s">
        <v>70</v>
      </c>
      <c r="C76" s="91">
        <v>3</v>
      </c>
      <c r="D76" s="208">
        <v>90</v>
      </c>
      <c r="E76" s="223">
        <v>60</v>
      </c>
      <c r="F76" s="208">
        <v>30</v>
      </c>
      <c r="G76" s="16"/>
      <c r="H76" s="11"/>
      <c r="I76" s="73"/>
      <c r="J76" s="46"/>
      <c r="K76" s="16"/>
      <c r="L76" s="11"/>
      <c r="M76" s="73"/>
      <c r="N76" s="46"/>
      <c r="O76" s="16"/>
      <c r="P76" s="11"/>
      <c r="Q76" s="73"/>
      <c r="R76" s="46"/>
      <c r="S76" s="18">
        <v>3</v>
      </c>
      <c r="T76" s="11" t="s">
        <v>31</v>
      </c>
      <c r="U76" s="75"/>
      <c r="V76" s="48"/>
      <c r="W76" s="16"/>
      <c r="X76" s="11"/>
      <c r="Y76" s="73"/>
      <c r="Z76" s="46"/>
      <c r="AA76" s="16"/>
      <c r="AB76" s="11"/>
      <c r="AC76" s="89"/>
      <c r="AD76" s="46"/>
      <c r="AE76" s="113"/>
      <c r="AF76" s="113"/>
      <c r="AG76" s="113"/>
      <c r="AH76" s="113"/>
      <c r="AI76" s="113"/>
      <c r="AJ76" s="20"/>
    </row>
    <row r="77" spans="1:36" s="12" customFormat="1" ht="12" customHeight="1">
      <c r="A77" s="261" t="s">
        <v>171</v>
      </c>
      <c r="B77" s="171" t="s">
        <v>143</v>
      </c>
      <c r="C77" s="91">
        <v>2</v>
      </c>
      <c r="D77" s="208">
        <v>60</v>
      </c>
      <c r="E77" s="223">
        <v>45</v>
      </c>
      <c r="F77" s="208">
        <v>15</v>
      </c>
      <c r="G77" s="16"/>
      <c r="H77" s="11"/>
      <c r="I77" s="73"/>
      <c r="J77" s="46"/>
      <c r="K77" s="16"/>
      <c r="L77" s="11"/>
      <c r="M77" s="73"/>
      <c r="N77" s="46"/>
      <c r="O77" s="16">
        <v>2</v>
      </c>
      <c r="P77" s="11" t="s">
        <v>31</v>
      </c>
      <c r="Q77" s="73"/>
      <c r="R77" s="46"/>
      <c r="S77" s="16"/>
      <c r="T77" s="11"/>
      <c r="U77" s="105"/>
      <c r="V77" s="106"/>
      <c r="W77" s="16"/>
      <c r="X77" s="11"/>
      <c r="Y77" s="73"/>
      <c r="Z77" s="46"/>
      <c r="AA77" s="16"/>
      <c r="AB77" s="11"/>
      <c r="AC77" s="89"/>
      <c r="AD77" s="46"/>
      <c r="AE77" s="93"/>
      <c r="AF77" s="113"/>
      <c r="AG77" s="113"/>
      <c r="AH77" s="113"/>
      <c r="AI77" s="113"/>
      <c r="AJ77" s="20"/>
    </row>
    <row r="78" spans="1:36" s="12" customFormat="1" ht="23.25" customHeight="1">
      <c r="A78" s="261" t="s">
        <v>172</v>
      </c>
      <c r="B78" s="171" t="s">
        <v>227</v>
      </c>
      <c r="C78" s="191">
        <v>3</v>
      </c>
      <c r="D78" s="208">
        <v>90</v>
      </c>
      <c r="E78" s="223">
        <v>60</v>
      </c>
      <c r="F78" s="208">
        <v>30</v>
      </c>
      <c r="G78" s="16"/>
      <c r="H78" s="11"/>
      <c r="I78" s="73"/>
      <c r="J78" s="46"/>
      <c r="K78" s="16"/>
      <c r="L78" s="11"/>
      <c r="M78" s="73"/>
      <c r="N78" s="46"/>
      <c r="O78" s="16"/>
      <c r="P78" s="11"/>
      <c r="Q78" s="73"/>
      <c r="R78" s="46"/>
      <c r="S78" s="16"/>
      <c r="T78" s="11"/>
      <c r="U78" s="78"/>
      <c r="V78" s="49"/>
      <c r="W78" s="16">
        <v>3</v>
      </c>
      <c r="X78" s="11" t="s">
        <v>31</v>
      </c>
      <c r="Y78" s="73"/>
      <c r="Z78" s="46"/>
      <c r="AA78" s="16"/>
      <c r="AB78" s="11"/>
      <c r="AC78" s="89"/>
      <c r="AD78" s="46"/>
      <c r="AE78" s="93"/>
      <c r="AF78" s="113"/>
      <c r="AG78" s="113"/>
      <c r="AH78" s="113"/>
      <c r="AI78" s="113"/>
      <c r="AJ78" s="20"/>
    </row>
    <row r="79" spans="1:36" s="12" customFormat="1" ht="10.5" customHeight="1">
      <c r="A79" s="261" t="s">
        <v>173</v>
      </c>
      <c r="B79" s="171" t="s">
        <v>71</v>
      </c>
      <c r="C79" s="191">
        <v>3</v>
      </c>
      <c r="D79" s="208">
        <v>90</v>
      </c>
      <c r="E79" s="223">
        <v>60</v>
      </c>
      <c r="F79" s="208">
        <v>30</v>
      </c>
      <c r="G79" s="16"/>
      <c r="H79" s="11"/>
      <c r="I79" s="73"/>
      <c r="J79" s="46"/>
      <c r="K79" s="16"/>
      <c r="L79" s="11"/>
      <c r="M79" s="73"/>
      <c r="N79" s="46"/>
      <c r="O79" s="16"/>
      <c r="P79" s="11"/>
      <c r="Q79" s="73"/>
      <c r="R79" s="46"/>
      <c r="S79" s="16"/>
      <c r="T79" s="14"/>
      <c r="U79" s="73"/>
      <c r="V79" s="46"/>
      <c r="W79" s="16"/>
      <c r="X79" s="11"/>
      <c r="Y79" s="73">
        <v>3</v>
      </c>
      <c r="Z79" s="46" t="s">
        <v>31</v>
      </c>
      <c r="AA79" s="16"/>
      <c r="AB79" s="11"/>
      <c r="AC79" s="89"/>
      <c r="AD79" s="46"/>
      <c r="AE79" s="93"/>
      <c r="AF79" s="93"/>
      <c r="AG79" s="112"/>
      <c r="AH79" s="112"/>
      <c r="AI79" s="112"/>
      <c r="AJ79" s="20"/>
    </row>
    <row r="80" spans="1:36" s="12" customFormat="1" ht="19.5" customHeight="1">
      <c r="A80" s="261" t="s">
        <v>174</v>
      </c>
      <c r="B80" s="171" t="s">
        <v>228</v>
      </c>
      <c r="C80" s="191">
        <v>2</v>
      </c>
      <c r="D80" s="208">
        <v>60</v>
      </c>
      <c r="E80" s="223">
        <v>45</v>
      </c>
      <c r="F80" s="208">
        <v>15</v>
      </c>
      <c r="G80" s="16">
        <v>2</v>
      </c>
      <c r="H80" s="11" t="s">
        <v>31</v>
      </c>
      <c r="I80" s="73"/>
      <c r="J80" s="46"/>
      <c r="K80" s="16"/>
      <c r="L80" s="11"/>
      <c r="M80" s="73"/>
      <c r="N80" s="46"/>
      <c r="O80" s="16"/>
      <c r="P80" s="11"/>
      <c r="Q80" s="73"/>
      <c r="R80" s="46"/>
      <c r="S80" s="91"/>
      <c r="T80" s="85"/>
      <c r="U80" s="73"/>
      <c r="V80" s="46"/>
      <c r="W80" s="16"/>
      <c r="X80" s="11"/>
      <c r="Y80" s="73"/>
      <c r="Z80" s="46"/>
      <c r="AA80" s="16"/>
      <c r="AB80" s="11"/>
      <c r="AC80" s="94"/>
      <c r="AD80" s="46"/>
      <c r="AE80" s="93"/>
      <c r="AF80" s="113"/>
      <c r="AG80" s="112"/>
      <c r="AH80" s="112"/>
      <c r="AI80" s="112"/>
      <c r="AJ80" s="20"/>
    </row>
    <row r="81" spans="1:36" s="12" customFormat="1" ht="11.25">
      <c r="A81" s="261" t="s">
        <v>175</v>
      </c>
      <c r="B81" s="171" t="s">
        <v>72</v>
      </c>
      <c r="C81" s="191">
        <v>4</v>
      </c>
      <c r="D81" s="208">
        <v>120</v>
      </c>
      <c r="E81" s="223">
        <v>75</v>
      </c>
      <c r="F81" s="208">
        <v>45</v>
      </c>
      <c r="G81" s="16"/>
      <c r="H81" s="11"/>
      <c r="I81" s="73"/>
      <c r="J81" s="46"/>
      <c r="K81" s="16"/>
      <c r="L81" s="11"/>
      <c r="M81" s="73"/>
      <c r="N81" s="46"/>
      <c r="O81" s="16"/>
      <c r="P81" s="11"/>
      <c r="Q81" s="75"/>
      <c r="R81" s="48"/>
      <c r="S81" s="97"/>
      <c r="T81" s="85"/>
      <c r="U81" s="73"/>
      <c r="V81" s="46"/>
      <c r="W81" s="16"/>
      <c r="X81" s="11"/>
      <c r="Y81" s="73"/>
      <c r="Z81" s="46"/>
      <c r="AA81" s="91">
        <v>4</v>
      </c>
      <c r="AB81" s="11" t="s">
        <v>31</v>
      </c>
      <c r="AC81" s="68"/>
      <c r="AD81" s="51"/>
      <c r="AE81" s="93"/>
      <c r="AF81" s="113"/>
      <c r="AG81" s="112"/>
      <c r="AH81" s="112"/>
      <c r="AI81" s="112"/>
      <c r="AJ81" s="20"/>
    </row>
    <row r="82" spans="1:35" ht="13.5" customHeight="1">
      <c r="A82" s="262" t="s">
        <v>177</v>
      </c>
      <c r="B82" s="172" t="s">
        <v>73</v>
      </c>
      <c r="C82" s="193">
        <f>C83+C84+C85+C86+C87+C88+C89+C90+C91+C92+C93</f>
        <v>26</v>
      </c>
      <c r="D82" s="215">
        <f>D83+D84+D85+D86+D87+D88+D89+D90+D91+D92+D93</f>
        <v>780</v>
      </c>
      <c r="E82" s="193">
        <f>E83+E84+E85+E86+E87+E88+E89+E90+E91+E92+E93</f>
        <v>555</v>
      </c>
      <c r="F82" s="215">
        <f>F83+F84+F85+F86+F87+F88+F89+F90+F91+F92+F93</f>
        <v>225</v>
      </c>
      <c r="G82" s="60"/>
      <c r="H82" s="8"/>
      <c r="I82" s="74"/>
      <c r="J82" s="47"/>
      <c r="K82" s="60"/>
      <c r="L82" s="8"/>
      <c r="M82" s="74"/>
      <c r="N82" s="47"/>
      <c r="O82" s="60"/>
      <c r="P82" s="8"/>
      <c r="Q82" s="74"/>
      <c r="R82" s="47"/>
      <c r="S82" s="60"/>
      <c r="T82" s="7"/>
      <c r="U82" s="74"/>
      <c r="V82" s="47"/>
      <c r="W82" s="60"/>
      <c r="X82" s="8"/>
      <c r="Y82" s="74"/>
      <c r="Z82" s="47"/>
      <c r="AA82" s="60"/>
      <c r="AB82" s="8"/>
      <c r="AC82" s="150"/>
      <c r="AD82" s="47"/>
      <c r="AE82" s="93"/>
      <c r="AF82" s="112"/>
      <c r="AG82" s="112"/>
      <c r="AH82" s="112"/>
      <c r="AI82" s="112"/>
    </row>
    <row r="83" spans="1:36" s="12" customFormat="1" ht="12.75" customHeight="1">
      <c r="A83" s="261" t="s">
        <v>176</v>
      </c>
      <c r="B83" s="171" t="s">
        <v>74</v>
      </c>
      <c r="C83" s="191">
        <v>3</v>
      </c>
      <c r="D83" s="208">
        <v>90</v>
      </c>
      <c r="E83" s="223">
        <v>60</v>
      </c>
      <c r="F83" s="208">
        <v>30</v>
      </c>
      <c r="G83" s="16"/>
      <c r="H83" s="11"/>
      <c r="I83" s="73"/>
      <c r="J83" s="46"/>
      <c r="K83" s="16"/>
      <c r="L83" s="11"/>
      <c r="M83" s="73"/>
      <c r="N83" s="46"/>
      <c r="O83" s="16"/>
      <c r="P83" s="11"/>
      <c r="Q83" s="73"/>
      <c r="R83" s="46"/>
      <c r="S83" s="16">
        <v>3</v>
      </c>
      <c r="T83" s="11" t="s">
        <v>31</v>
      </c>
      <c r="U83" s="73"/>
      <c r="V83" s="46"/>
      <c r="W83" s="16"/>
      <c r="X83" s="11"/>
      <c r="Y83" s="73"/>
      <c r="Z83" s="46"/>
      <c r="AA83" s="16"/>
      <c r="AB83" s="11"/>
      <c r="AC83" s="89"/>
      <c r="AD83" s="46"/>
      <c r="AE83" s="93"/>
      <c r="AF83" s="112"/>
      <c r="AG83" s="112"/>
      <c r="AH83" s="112"/>
      <c r="AI83" s="112"/>
      <c r="AJ83" s="20"/>
    </row>
    <row r="84" spans="1:36" s="12" customFormat="1" ht="13.5" customHeight="1">
      <c r="A84" s="261" t="s">
        <v>178</v>
      </c>
      <c r="B84" s="171" t="s">
        <v>149</v>
      </c>
      <c r="C84" s="191">
        <v>3</v>
      </c>
      <c r="D84" s="208">
        <v>90</v>
      </c>
      <c r="E84" s="223">
        <v>60</v>
      </c>
      <c r="F84" s="208">
        <v>30</v>
      </c>
      <c r="G84" s="16"/>
      <c r="H84" s="11"/>
      <c r="I84" s="73"/>
      <c r="J84" s="46"/>
      <c r="K84" s="16"/>
      <c r="L84" s="11"/>
      <c r="M84" s="73"/>
      <c r="N84" s="46"/>
      <c r="O84" s="16"/>
      <c r="P84" s="11"/>
      <c r="Q84" s="73"/>
      <c r="R84" s="46"/>
      <c r="S84" s="16"/>
      <c r="T84" s="11"/>
      <c r="U84" s="73"/>
      <c r="V84" s="46"/>
      <c r="W84" s="16"/>
      <c r="X84" s="11"/>
      <c r="Y84" s="73"/>
      <c r="Z84" s="46"/>
      <c r="AA84" s="16"/>
      <c r="AB84" s="11"/>
      <c r="AC84" s="89">
        <v>3</v>
      </c>
      <c r="AD84" s="46" t="s">
        <v>31</v>
      </c>
      <c r="AE84" s="93"/>
      <c r="AF84" s="112"/>
      <c r="AG84" s="112"/>
      <c r="AH84" s="112"/>
      <c r="AI84" s="112"/>
      <c r="AJ84" s="20"/>
    </row>
    <row r="85" spans="1:36" s="12" customFormat="1" ht="12" customHeight="1">
      <c r="A85" s="261" t="s">
        <v>179</v>
      </c>
      <c r="B85" s="171" t="s">
        <v>77</v>
      </c>
      <c r="C85" s="191">
        <v>3</v>
      </c>
      <c r="D85" s="208">
        <v>90</v>
      </c>
      <c r="E85" s="223">
        <v>60</v>
      </c>
      <c r="F85" s="208">
        <v>30</v>
      </c>
      <c r="G85" s="16"/>
      <c r="H85" s="11"/>
      <c r="I85" s="73"/>
      <c r="J85" s="46"/>
      <c r="K85" s="16"/>
      <c r="L85" s="11"/>
      <c r="M85" s="73"/>
      <c r="N85" s="46"/>
      <c r="O85" s="16"/>
      <c r="P85" s="11"/>
      <c r="Q85" s="73"/>
      <c r="R85" s="46"/>
      <c r="S85" s="16"/>
      <c r="T85" s="11"/>
      <c r="U85" s="73"/>
      <c r="V85" s="46"/>
      <c r="W85" s="16"/>
      <c r="X85" s="11"/>
      <c r="Y85" s="73"/>
      <c r="Z85" s="46"/>
      <c r="AA85" s="16"/>
      <c r="AB85" s="11"/>
      <c r="AC85" s="89">
        <v>3</v>
      </c>
      <c r="AD85" s="46" t="s">
        <v>31</v>
      </c>
      <c r="AE85" s="93"/>
      <c r="AF85" s="112"/>
      <c r="AG85" s="112"/>
      <c r="AH85" s="112"/>
      <c r="AI85" s="112"/>
      <c r="AJ85" s="20"/>
    </row>
    <row r="86" spans="1:36" s="12" customFormat="1" ht="11.25">
      <c r="A86" s="261" t="s">
        <v>180</v>
      </c>
      <c r="B86" s="171" t="s">
        <v>79</v>
      </c>
      <c r="C86" s="191">
        <v>3</v>
      </c>
      <c r="D86" s="208">
        <v>90</v>
      </c>
      <c r="E86" s="223">
        <v>60</v>
      </c>
      <c r="F86" s="208">
        <v>30</v>
      </c>
      <c r="G86" s="16"/>
      <c r="H86" s="11"/>
      <c r="I86" s="73"/>
      <c r="J86" s="46"/>
      <c r="K86" s="16"/>
      <c r="L86" s="11"/>
      <c r="M86" s="73"/>
      <c r="N86" s="46"/>
      <c r="O86" s="16"/>
      <c r="P86" s="11"/>
      <c r="Q86" s="73"/>
      <c r="R86" s="46"/>
      <c r="S86" s="16"/>
      <c r="T86" s="11"/>
      <c r="U86" s="73"/>
      <c r="V86" s="46"/>
      <c r="W86" s="16"/>
      <c r="X86" s="11"/>
      <c r="Y86" s="73"/>
      <c r="Z86" s="46"/>
      <c r="AA86" s="16"/>
      <c r="AB86" s="11"/>
      <c r="AC86" s="89">
        <v>3</v>
      </c>
      <c r="AD86" s="46" t="s">
        <v>31</v>
      </c>
      <c r="AE86" s="93"/>
      <c r="AF86" s="112"/>
      <c r="AG86" s="112"/>
      <c r="AH86" s="112"/>
      <c r="AI86" s="93"/>
      <c r="AJ86" s="20"/>
    </row>
    <row r="87" spans="1:36" s="12" customFormat="1" ht="12" customHeight="1">
      <c r="A87" s="261" t="s">
        <v>181</v>
      </c>
      <c r="B87" s="171" t="s">
        <v>75</v>
      </c>
      <c r="C87" s="191">
        <v>2</v>
      </c>
      <c r="D87" s="208">
        <v>60</v>
      </c>
      <c r="E87" s="223">
        <v>45</v>
      </c>
      <c r="F87" s="208">
        <v>15</v>
      </c>
      <c r="G87" s="16"/>
      <c r="H87" s="11"/>
      <c r="I87" s="73"/>
      <c r="J87" s="46"/>
      <c r="K87" s="16"/>
      <c r="L87" s="11"/>
      <c r="M87" s="73"/>
      <c r="N87" s="46"/>
      <c r="O87" s="16"/>
      <c r="P87" s="11"/>
      <c r="Q87" s="73"/>
      <c r="R87" s="46"/>
      <c r="S87" s="16">
        <v>2</v>
      </c>
      <c r="T87" s="11" t="s">
        <v>31</v>
      </c>
      <c r="U87" s="73"/>
      <c r="V87" s="46"/>
      <c r="W87" s="120"/>
      <c r="X87" s="11"/>
      <c r="Y87" s="73"/>
      <c r="Z87" s="46"/>
      <c r="AA87" s="16"/>
      <c r="AB87" s="11"/>
      <c r="AC87" s="89"/>
      <c r="AD87" s="46"/>
      <c r="AE87" s="93"/>
      <c r="AF87" s="112"/>
      <c r="AG87" s="112"/>
      <c r="AH87" s="112"/>
      <c r="AI87" s="20"/>
      <c r="AJ87" s="20"/>
    </row>
    <row r="88" spans="1:36" s="12" customFormat="1" ht="12" customHeight="1">
      <c r="A88" s="261" t="s">
        <v>182</v>
      </c>
      <c r="B88" s="171" t="s">
        <v>199</v>
      </c>
      <c r="C88" s="191">
        <v>2</v>
      </c>
      <c r="D88" s="208">
        <v>60</v>
      </c>
      <c r="E88" s="223">
        <v>45</v>
      </c>
      <c r="F88" s="208">
        <v>15</v>
      </c>
      <c r="G88" s="16"/>
      <c r="H88" s="11"/>
      <c r="I88" s="73"/>
      <c r="J88" s="46"/>
      <c r="K88" s="16"/>
      <c r="L88" s="11"/>
      <c r="M88" s="73"/>
      <c r="N88" s="46"/>
      <c r="O88" s="16"/>
      <c r="P88" s="11"/>
      <c r="Q88" s="73"/>
      <c r="R88" s="46"/>
      <c r="S88" s="16"/>
      <c r="T88" s="11"/>
      <c r="U88" s="73"/>
      <c r="V88" s="46"/>
      <c r="W88" s="120"/>
      <c r="X88" s="11"/>
      <c r="Y88" s="73"/>
      <c r="Z88" s="90"/>
      <c r="AA88" s="16">
        <v>2</v>
      </c>
      <c r="AB88" s="11" t="s">
        <v>31</v>
      </c>
      <c r="AC88" s="89"/>
      <c r="AD88" s="46"/>
      <c r="AE88" s="93"/>
      <c r="AF88" s="112"/>
      <c r="AG88" s="112"/>
      <c r="AH88" s="112"/>
      <c r="AI88" s="20"/>
      <c r="AJ88" s="20"/>
    </row>
    <row r="89" spans="1:36" s="12" customFormat="1" ht="11.25">
      <c r="A89" s="261" t="s">
        <v>183</v>
      </c>
      <c r="B89" s="171" t="s">
        <v>76</v>
      </c>
      <c r="C89" s="191">
        <v>2</v>
      </c>
      <c r="D89" s="208">
        <v>60</v>
      </c>
      <c r="E89" s="223">
        <v>45</v>
      </c>
      <c r="F89" s="208">
        <v>15</v>
      </c>
      <c r="G89" s="16"/>
      <c r="H89" s="11"/>
      <c r="I89" s="73"/>
      <c r="J89" s="46"/>
      <c r="K89" s="16"/>
      <c r="L89" s="11"/>
      <c r="M89" s="73"/>
      <c r="N89" s="46"/>
      <c r="O89" s="16"/>
      <c r="P89" s="11"/>
      <c r="Q89" s="73">
        <v>2</v>
      </c>
      <c r="R89" s="46" t="s">
        <v>31</v>
      </c>
      <c r="S89" s="16"/>
      <c r="T89" s="11"/>
      <c r="U89" s="73"/>
      <c r="V89" s="46"/>
      <c r="W89" s="120"/>
      <c r="X89" s="11"/>
      <c r="Y89" s="73"/>
      <c r="Z89" s="46"/>
      <c r="AA89" s="16"/>
      <c r="AB89" s="11"/>
      <c r="AC89" s="89"/>
      <c r="AD89" s="46"/>
      <c r="AE89" s="93"/>
      <c r="AF89" s="112"/>
      <c r="AG89" s="112"/>
      <c r="AH89" s="112"/>
      <c r="AI89" s="20"/>
      <c r="AJ89" s="20"/>
    </row>
    <row r="90" spans="1:36" s="12" customFormat="1" ht="12" customHeight="1">
      <c r="A90" s="261" t="s">
        <v>184</v>
      </c>
      <c r="B90" s="171" t="s">
        <v>78</v>
      </c>
      <c r="C90" s="191">
        <v>2</v>
      </c>
      <c r="D90" s="208">
        <v>60</v>
      </c>
      <c r="E90" s="223">
        <v>45</v>
      </c>
      <c r="F90" s="208">
        <v>15</v>
      </c>
      <c r="G90" s="16"/>
      <c r="H90" s="11"/>
      <c r="I90" s="73"/>
      <c r="J90" s="46"/>
      <c r="K90" s="16"/>
      <c r="L90" s="11"/>
      <c r="M90" s="73"/>
      <c r="N90" s="46"/>
      <c r="O90" s="16"/>
      <c r="P90" s="11"/>
      <c r="Q90" s="73"/>
      <c r="R90" s="46"/>
      <c r="S90" s="16"/>
      <c r="T90" s="11"/>
      <c r="U90" s="73">
        <v>2</v>
      </c>
      <c r="V90" s="46" t="s">
        <v>31</v>
      </c>
      <c r="W90" s="120"/>
      <c r="X90" s="11"/>
      <c r="Y90" s="73"/>
      <c r="Z90" s="90"/>
      <c r="AA90" s="16"/>
      <c r="AB90" s="11"/>
      <c r="AC90" s="89"/>
      <c r="AD90" s="46"/>
      <c r="AE90" s="93"/>
      <c r="AF90" s="112"/>
      <c r="AG90" s="112"/>
      <c r="AH90" s="112"/>
      <c r="AI90" s="20"/>
      <c r="AJ90" s="20"/>
    </row>
    <row r="91" spans="1:36" s="12" customFormat="1" ht="11.25">
      <c r="A91" s="261" t="s">
        <v>185</v>
      </c>
      <c r="B91" s="171" t="s">
        <v>80</v>
      </c>
      <c r="C91" s="191">
        <v>2</v>
      </c>
      <c r="D91" s="208">
        <v>60</v>
      </c>
      <c r="E91" s="223">
        <v>45</v>
      </c>
      <c r="F91" s="208">
        <v>15</v>
      </c>
      <c r="G91" s="16"/>
      <c r="H91" s="11"/>
      <c r="I91" s="73"/>
      <c r="J91" s="46"/>
      <c r="K91" s="16"/>
      <c r="L91" s="11"/>
      <c r="M91" s="73"/>
      <c r="N91" s="46"/>
      <c r="O91" s="16"/>
      <c r="P91" s="11"/>
      <c r="Q91" s="73"/>
      <c r="R91" s="46"/>
      <c r="S91" s="16"/>
      <c r="T91" s="11"/>
      <c r="U91" s="73"/>
      <c r="V91" s="46"/>
      <c r="W91" s="120"/>
      <c r="X91" s="11"/>
      <c r="Y91" s="73"/>
      <c r="Z91" s="46"/>
      <c r="AA91" s="16"/>
      <c r="AB91" s="11"/>
      <c r="AC91" s="68">
        <v>2</v>
      </c>
      <c r="AD91" s="51" t="s">
        <v>31</v>
      </c>
      <c r="AE91" s="93"/>
      <c r="AF91" s="112"/>
      <c r="AG91" s="112"/>
      <c r="AH91" s="112"/>
      <c r="AI91" s="20"/>
      <c r="AJ91" s="20"/>
    </row>
    <row r="92" spans="1:36" s="12" customFormat="1" ht="11.25">
      <c r="A92" s="261" t="s">
        <v>186</v>
      </c>
      <c r="B92" s="171" t="s">
        <v>81</v>
      </c>
      <c r="C92" s="191">
        <v>2</v>
      </c>
      <c r="D92" s="208">
        <v>60</v>
      </c>
      <c r="E92" s="223">
        <v>45</v>
      </c>
      <c r="F92" s="208">
        <v>15</v>
      </c>
      <c r="G92" s="16"/>
      <c r="H92" s="11"/>
      <c r="I92" s="73"/>
      <c r="J92" s="46"/>
      <c r="K92" s="16"/>
      <c r="L92" s="11"/>
      <c r="M92" s="73"/>
      <c r="N92" s="46"/>
      <c r="O92" s="16"/>
      <c r="P92" s="11"/>
      <c r="Q92" s="73"/>
      <c r="R92" s="46"/>
      <c r="S92" s="16"/>
      <c r="T92" s="11"/>
      <c r="U92" s="73"/>
      <c r="V92" s="46"/>
      <c r="W92" s="120"/>
      <c r="X92" s="11"/>
      <c r="Y92" s="73">
        <v>2</v>
      </c>
      <c r="Z92" s="46" t="s">
        <v>31</v>
      </c>
      <c r="AA92" s="16"/>
      <c r="AB92" s="11"/>
      <c r="AC92" s="108"/>
      <c r="AD92" s="46"/>
      <c r="AE92" s="20"/>
      <c r="AF92" s="20"/>
      <c r="AG92" s="20"/>
      <c r="AH92" s="20"/>
      <c r="AI92" s="20"/>
      <c r="AJ92" s="20"/>
    </row>
    <row r="93" spans="1:36" s="12" customFormat="1" ht="12" thickBot="1">
      <c r="A93" s="261" t="s">
        <v>187</v>
      </c>
      <c r="B93" s="173" t="s">
        <v>82</v>
      </c>
      <c r="C93" s="194">
        <v>2</v>
      </c>
      <c r="D93" s="211">
        <v>60</v>
      </c>
      <c r="E93" s="226">
        <v>45</v>
      </c>
      <c r="F93" s="211">
        <v>15</v>
      </c>
      <c r="G93" s="19"/>
      <c r="H93" s="14"/>
      <c r="I93" s="75"/>
      <c r="J93" s="48"/>
      <c r="K93" s="118"/>
      <c r="L93" s="119"/>
      <c r="M93" s="109"/>
      <c r="N93" s="100"/>
      <c r="O93" s="19"/>
      <c r="P93" s="14"/>
      <c r="Q93" s="75"/>
      <c r="R93" s="48"/>
      <c r="S93" s="19">
        <v>2</v>
      </c>
      <c r="T93" s="14" t="s">
        <v>31</v>
      </c>
      <c r="U93" s="109"/>
      <c r="V93" s="100"/>
      <c r="W93" s="121"/>
      <c r="X93" s="119"/>
      <c r="Y93" s="109"/>
      <c r="Z93" s="100"/>
      <c r="AA93" s="19"/>
      <c r="AB93" s="14"/>
      <c r="AC93" s="94"/>
      <c r="AD93" s="48"/>
      <c r="AE93" s="20"/>
      <c r="AF93" s="20"/>
      <c r="AG93" s="20"/>
      <c r="AH93" s="93"/>
      <c r="AI93" s="20"/>
      <c r="AJ93" s="20"/>
    </row>
    <row r="94" spans="1:34" s="4" customFormat="1" ht="13.5" customHeight="1" thickBot="1">
      <c r="A94" s="266"/>
      <c r="B94" s="117" t="s">
        <v>205</v>
      </c>
      <c r="C94" s="195">
        <v>277</v>
      </c>
      <c r="D94" s="217">
        <f>D36+D59</f>
        <v>8610</v>
      </c>
      <c r="E94" s="195">
        <f>E36+E59</f>
        <v>6021</v>
      </c>
      <c r="F94" s="217">
        <f>F36+F59</f>
        <v>2589</v>
      </c>
      <c r="G94" s="62">
        <f>SUM(G37:G93)</f>
        <v>14</v>
      </c>
      <c r="H94" s="80">
        <v>5</v>
      </c>
      <c r="I94" s="80">
        <f>SUM(I37:I93)</f>
        <v>14</v>
      </c>
      <c r="J94" s="80">
        <v>3</v>
      </c>
      <c r="K94" s="80">
        <f>SUM(K37:K93)</f>
        <v>10</v>
      </c>
      <c r="L94" s="80">
        <v>2</v>
      </c>
      <c r="M94" s="80">
        <f>SUM(M37:M93)</f>
        <v>21</v>
      </c>
      <c r="N94" s="80">
        <v>5</v>
      </c>
      <c r="O94" s="80">
        <v>30</v>
      </c>
      <c r="P94" s="166">
        <v>8</v>
      </c>
      <c r="Q94" s="80">
        <f>SUM(Q37:Q93)</f>
        <v>28</v>
      </c>
      <c r="R94" s="152">
        <v>7</v>
      </c>
      <c r="S94" s="62">
        <v>30</v>
      </c>
      <c r="T94" s="166">
        <v>8</v>
      </c>
      <c r="U94" s="80">
        <v>26</v>
      </c>
      <c r="V94" s="152">
        <v>7</v>
      </c>
      <c r="W94" s="62">
        <f>SUM(W37:W93)</f>
        <v>30</v>
      </c>
      <c r="X94" s="80">
        <v>8</v>
      </c>
      <c r="Y94" s="80">
        <f>SUM(Y37:Y93)</f>
        <v>24</v>
      </c>
      <c r="Z94" s="80">
        <v>7</v>
      </c>
      <c r="AA94" s="80">
        <f>SUM(AA37:AA93)</f>
        <v>30</v>
      </c>
      <c r="AB94" s="80">
        <v>8</v>
      </c>
      <c r="AC94" s="80">
        <f>SUM(AC37:AC93)</f>
        <v>30</v>
      </c>
      <c r="AD94" s="152">
        <v>8</v>
      </c>
      <c r="AE94" s="93"/>
      <c r="AF94" s="93"/>
      <c r="AG94" s="93"/>
      <c r="AH94" s="93"/>
    </row>
    <row r="95" spans="1:34" s="4" customFormat="1" ht="13.5" customHeight="1" thickBot="1">
      <c r="A95" s="263"/>
      <c r="B95" s="117" t="s">
        <v>83</v>
      </c>
      <c r="C95" s="196">
        <f>C94+C34+C20</f>
        <v>334</v>
      </c>
      <c r="D95" s="218">
        <f>D94+D34+D20</f>
        <v>10320</v>
      </c>
      <c r="E95" s="196">
        <f>E94+E34+E20</f>
        <v>6876</v>
      </c>
      <c r="F95" s="218">
        <f>F94+F34+F20</f>
        <v>3444</v>
      </c>
      <c r="G95" s="63">
        <f>G94+G34+G20</f>
        <v>30</v>
      </c>
      <c r="H95" s="81">
        <f aca="true" t="shared" si="8" ref="H95:AD95">H94+H34+H20</f>
        <v>8</v>
      </c>
      <c r="I95" s="81">
        <f t="shared" si="8"/>
        <v>28</v>
      </c>
      <c r="J95" s="81">
        <f t="shared" si="8"/>
        <v>7</v>
      </c>
      <c r="K95" s="81">
        <f t="shared" si="8"/>
        <v>30</v>
      </c>
      <c r="L95" s="81">
        <f t="shared" si="8"/>
        <v>8</v>
      </c>
      <c r="M95" s="81">
        <f t="shared" si="8"/>
        <v>28</v>
      </c>
      <c r="N95" s="81">
        <f t="shared" si="8"/>
        <v>7</v>
      </c>
      <c r="O95" s="81">
        <f t="shared" si="8"/>
        <v>30</v>
      </c>
      <c r="P95" s="167">
        <f t="shared" si="8"/>
        <v>8</v>
      </c>
      <c r="Q95" s="81">
        <f t="shared" si="8"/>
        <v>28</v>
      </c>
      <c r="R95" s="153">
        <f t="shared" si="8"/>
        <v>7</v>
      </c>
      <c r="S95" s="63">
        <f t="shared" si="8"/>
        <v>30</v>
      </c>
      <c r="T95" s="167">
        <f t="shared" si="8"/>
        <v>8</v>
      </c>
      <c r="U95" s="81">
        <f t="shared" si="8"/>
        <v>26</v>
      </c>
      <c r="V95" s="153">
        <f t="shared" si="8"/>
        <v>7</v>
      </c>
      <c r="W95" s="63">
        <f t="shared" si="8"/>
        <v>30</v>
      </c>
      <c r="X95" s="81">
        <f t="shared" si="8"/>
        <v>8</v>
      </c>
      <c r="Y95" s="81">
        <f t="shared" si="8"/>
        <v>24</v>
      </c>
      <c r="Z95" s="81">
        <f t="shared" si="8"/>
        <v>7</v>
      </c>
      <c r="AA95" s="81">
        <f t="shared" si="8"/>
        <v>30</v>
      </c>
      <c r="AB95" s="81">
        <f t="shared" si="8"/>
        <v>8</v>
      </c>
      <c r="AC95" s="81">
        <f t="shared" si="8"/>
        <v>30</v>
      </c>
      <c r="AD95" s="153">
        <f t="shared" si="8"/>
        <v>8</v>
      </c>
      <c r="AE95" s="93"/>
      <c r="AF95" s="112"/>
      <c r="AG95" s="112"/>
      <c r="AH95" s="112"/>
    </row>
    <row r="96" spans="1:34" ht="12.75" customHeight="1">
      <c r="A96" s="267" t="s">
        <v>84</v>
      </c>
      <c r="B96" s="163" t="s">
        <v>85</v>
      </c>
      <c r="C96" s="197"/>
      <c r="D96" s="219"/>
      <c r="E96" s="229"/>
      <c r="F96" s="219"/>
      <c r="G96" s="65"/>
      <c r="H96" s="42"/>
      <c r="I96" s="65"/>
      <c r="J96" s="42"/>
      <c r="K96" s="65"/>
      <c r="L96" s="88"/>
      <c r="M96" s="82"/>
      <c r="N96" s="42"/>
      <c r="O96" s="82"/>
      <c r="P96" s="88"/>
      <c r="Q96" s="82"/>
      <c r="R96" s="42"/>
      <c r="S96" s="65"/>
      <c r="T96" s="88"/>
      <c r="U96" s="82"/>
      <c r="V96" s="42"/>
      <c r="W96" s="65"/>
      <c r="X96" s="88"/>
      <c r="Y96" s="82"/>
      <c r="Z96" s="42"/>
      <c r="AA96" s="65"/>
      <c r="AB96" s="41"/>
      <c r="AC96" s="41"/>
      <c r="AD96" s="42"/>
      <c r="AE96" s="113"/>
      <c r="AF96" s="113"/>
      <c r="AG96" s="113"/>
      <c r="AH96" s="113"/>
    </row>
    <row r="97" spans="1:36" s="12" customFormat="1" ht="12.75" customHeight="1">
      <c r="A97" s="268" t="s">
        <v>191</v>
      </c>
      <c r="B97" s="114" t="s">
        <v>86</v>
      </c>
      <c r="C97" s="189"/>
      <c r="D97" s="203">
        <v>400</v>
      </c>
      <c r="E97" s="221">
        <v>200</v>
      </c>
      <c r="F97" s="203">
        <v>200</v>
      </c>
      <c r="G97" s="56">
        <v>3</v>
      </c>
      <c r="H97" s="21"/>
      <c r="I97" s="56">
        <v>3</v>
      </c>
      <c r="J97" s="21"/>
      <c r="K97" s="56">
        <v>3</v>
      </c>
      <c r="L97" s="85"/>
      <c r="M97" s="68">
        <v>3</v>
      </c>
      <c r="N97" s="21"/>
      <c r="O97" s="68"/>
      <c r="P97" s="85"/>
      <c r="Q97" s="68"/>
      <c r="R97" s="21"/>
      <c r="S97" s="56"/>
      <c r="T97" s="85"/>
      <c r="U97" s="68"/>
      <c r="V97" s="21"/>
      <c r="W97" s="56"/>
      <c r="X97" s="85"/>
      <c r="Y97" s="68"/>
      <c r="Z97" s="21"/>
      <c r="AA97" s="56"/>
      <c r="AB97" s="15"/>
      <c r="AC97" s="15"/>
      <c r="AD97" s="21"/>
      <c r="AE97" s="113"/>
      <c r="AF97" s="113"/>
      <c r="AG97" s="113"/>
      <c r="AH97" s="113"/>
      <c r="AI97" s="20"/>
      <c r="AJ97" s="20"/>
    </row>
    <row r="98" spans="1:36" s="130" customFormat="1" ht="12.75" customHeight="1" thickBot="1">
      <c r="A98" s="269" t="s">
        <v>192</v>
      </c>
      <c r="B98" s="164" t="s">
        <v>76</v>
      </c>
      <c r="C98" s="198"/>
      <c r="D98" s="220">
        <v>700</v>
      </c>
      <c r="E98" s="230">
        <v>350</v>
      </c>
      <c r="F98" s="231">
        <v>350</v>
      </c>
      <c r="G98" s="128"/>
      <c r="H98" s="124"/>
      <c r="I98" s="128"/>
      <c r="J98" s="124"/>
      <c r="K98" s="128"/>
      <c r="L98" s="129"/>
      <c r="M98" s="127"/>
      <c r="N98" s="124"/>
      <c r="O98" s="127"/>
      <c r="P98" s="129"/>
      <c r="Q98" s="127"/>
      <c r="R98" s="124"/>
      <c r="S98" s="128"/>
      <c r="T98" s="129"/>
      <c r="U98" s="127"/>
      <c r="V98" s="124"/>
      <c r="W98" s="128"/>
      <c r="X98" s="129"/>
      <c r="Y98" s="127"/>
      <c r="Z98" s="124"/>
      <c r="AA98" s="128"/>
      <c r="AB98" s="123"/>
      <c r="AC98" s="123"/>
      <c r="AD98" s="124"/>
      <c r="AE98" s="93"/>
      <c r="AF98" s="112"/>
      <c r="AG98" s="112"/>
      <c r="AH98" s="112"/>
      <c r="AI98" s="20"/>
      <c r="AJ98" s="20"/>
    </row>
    <row r="99" spans="1:36" s="12" customFormat="1" ht="14.25" customHeight="1">
      <c r="A99" s="270" t="s">
        <v>230</v>
      </c>
      <c r="B99" s="115" t="s">
        <v>239</v>
      </c>
      <c r="C99" s="199">
        <f>C100+C101+C102+C103+C104</f>
        <v>16</v>
      </c>
      <c r="D99" s="233">
        <f>D100+D101+D102+D103+D104</f>
        <v>480</v>
      </c>
      <c r="E99" s="200"/>
      <c r="F99" s="232"/>
      <c r="G99" s="56"/>
      <c r="H99" s="85"/>
      <c r="I99" s="68"/>
      <c r="J99" s="21"/>
      <c r="K99" s="56"/>
      <c r="L99" s="85"/>
      <c r="M99" s="68"/>
      <c r="N99" s="21"/>
      <c r="O99" s="68"/>
      <c r="P99" s="85"/>
      <c r="Q99" s="68"/>
      <c r="R99" s="21"/>
      <c r="S99" s="56"/>
      <c r="T99" s="85"/>
      <c r="U99" s="68"/>
      <c r="V99" s="21"/>
      <c r="W99" s="56"/>
      <c r="X99" s="85"/>
      <c r="Y99" s="68"/>
      <c r="Z99" s="21"/>
      <c r="AA99" s="56"/>
      <c r="AB99" s="15"/>
      <c r="AC99" s="15"/>
      <c r="AD99" s="21"/>
      <c r="AE99" s="93"/>
      <c r="AF99" s="112"/>
      <c r="AG99" s="112"/>
      <c r="AH99" s="112"/>
      <c r="AI99" s="20"/>
      <c r="AJ99" s="20"/>
    </row>
    <row r="100" spans="1:36" s="12" customFormat="1" ht="33.75" customHeight="1">
      <c r="A100" s="260" t="s">
        <v>190</v>
      </c>
      <c r="B100" s="114" t="s">
        <v>282</v>
      </c>
      <c r="C100" s="111">
        <v>2</v>
      </c>
      <c r="D100" s="131">
        <v>60</v>
      </c>
      <c r="E100" s="200"/>
      <c r="F100" s="232"/>
      <c r="G100" s="56"/>
      <c r="H100" s="85"/>
      <c r="I100" s="68">
        <v>2</v>
      </c>
      <c r="J100" s="21" t="s">
        <v>31</v>
      </c>
      <c r="K100" s="56"/>
      <c r="L100" s="85"/>
      <c r="M100" s="122"/>
      <c r="N100" s="21"/>
      <c r="O100" s="68"/>
      <c r="P100" s="85"/>
      <c r="Q100" s="68"/>
      <c r="R100" s="21"/>
      <c r="S100" s="56"/>
      <c r="T100" s="85"/>
      <c r="U100" s="68"/>
      <c r="V100" s="21"/>
      <c r="W100" s="56"/>
      <c r="X100" s="85"/>
      <c r="Y100" s="68"/>
      <c r="Z100" s="21"/>
      <c r="AA100" s="56"/>
      <c r="AB100" s="15"/>
      <c r="AC100" s="15"/>
      <c r="AD100" s="21"/>
      <c r="AE100" s="93"/>
      <c r="AF100" s="112"/>
      <c r="AG100" s="112"/>
      <c r="AH100" s="112"/>
      <c r="AI100" s="20"/>
      <c r="AJ100" s="20"/>
    </row>
    <row r="101" spans="1:36" s="12" customFormat="1" ht="13.5" customHeight="1">
      <c r="A101" s="260" t="s">
        <v>189</v>
      </c>
      <c r="B101" s="114" t="s">
        <v>87</v>
      </c>
      <c r="C101" s="111">
        <v>2</v>
      </c>
      <c r="D101" s="131">
        <v>60</v>
      </c>
      <c r="E101" s="200"/>
      <c r="F101" s="232"/>
      <c r="G101" s="56"/>
      <c r="H101" s="85"/>
      <c r="I101" s="68"/>
      <c r="J101" s="21"/>
      <c r="K101" s="56"/>
      <c r="L101" s="85"/>
      <c r="M101" s="68">
        <v>2</v>
      </c>
      <c r="N101" s="21" t="s">
        <v>31</v>
      </c>
      <c r="O101" s="68"/>
      <c r="P101" s="85"/>
      <c r="Q101" s="68"/>
      <c r="R101" s="21"/>
      <c r="S101" s="56"/>
      <c r="T101" s="85"/>
      <c r="U101" s="68"/>
      <c r="V101" s="21"/>
      <c r="W101" s="56"/>
      <c r="X101" s="85"/>
      <c r="Y101" s="68"/>
      <c r="Z101" s="21"/>
      <c r="AA101" s="56"/>
      <c r="AB101" s="15"/>
      <c r="AC101" s="15"/>
      <c r="AD101" s="21"/>
      <c r="AE101" s="113"/>
      <c r="AF101" s="112"/>
      <c r="AG101" s="112"/>
      <c r="AH101" s="112"/>
      <c r="AI101" s="20"/>
      <c r="AJ101" s="20"/>
    </row>
    <row r="102" spans="1:36" s="12" customFormat="1" ht="22.5" customHeight="1">
      <c r="A102" s="260" t="s">
        <v>188</v>
      </c>
      <c r="B102" s="114" t="s">
        <v>197</v>
      </c>
      <c r="C102" s="111">
        <v>2</v>
      </c>
      <c r="D102" s="131">
        <v>60</v>
      </c>
      <c r="E102" s="200"/>
      <c r="F102" s="232"/>
      <c r="G102" s="56"/>
      <c r="H102" s="85"/>
      <c r="I102" s="68"/>
      <c r="J102" s="21"/>
      <c r="K102" s="56"/>
      <c r="L102" s="85"/>
      <c r="M102" s="68"/>
      <c r="N102" s="21"/>
      <c r="O102" s="15"/>
      <c r="P102" s="85"/>
      <c r="Q102" s="68">
        <v>2</v>
      </c>
      <c r="R102" s="21" t="s">
        <v>31</v>
      </c>
      <c r="S102" s="56"/>
      <c r="T102" s="85"/>
      <c r="U102" s="68"/>
      <c r="V102" s="21"/>
      <c r="W102" s="56"/>
      <c r="X102" s="85"/>
      <c r="Y102" s="68"/>
      <c r="Z102" s="21"/>
      <c r="AA102" s="56"/>
      <c r="AB102" s="15"/>
      <c r="AC102" s="15"/>
      <c r="AD102" s="21"/>
      <c r="AE102" s="93"/>
      <c r="AF102" s="112"/>
      <c r="AG102" s="112"/>
      <c r="AH102" s="112"/>
      <c r="AI102" s="20"/>
      <c r="AJ102" s="20"/>
    </row>
    <row r="103" spans="1:36" s="12" customFormat="1" ht="13.5" customHeight="1">
      <c r="A103" s="260" t="s">
        <v>88</v>
      </c>
      <c r="B103" s="114" t="s">
        <v>89</v>
      </c>
      <c r="C103" s="111">
        <v>4</v>
      </c>
      <c r="D103" s="131">
        <v>120</v>
      </c>
      <c r="E103" s="200"/>
      <c r="F103" s="232"/>
      <c r="G103" s="56"/>
      <c r="H103" s="85"/>
      <c r="I103" s="68"/>
      <c r="J103" s="21"/>
      <c r="K103" s="56"/>
      <c r="L103" s="85"/>
      <c r="M103" s="68"/>
      <c r="N103" s="21"/>
      <c r="O103" s="68"/>
      <c r="P103" s="85"/>
      <c r="Q103" s="68"/>
      <c r="R103" s="21"/>
      <c r="S103" s="56"/>
      <c r="T103" s="85"/>
      <c r="U103" s="68">
        <v>4</v>
      </c>
      <c r="V103" s="21" t="s">
        <v>31</v>
      </c>
      <c r="W103" s="56"/>
      <c r="X103" s="85"/>
      <c r="Y103" s="68"/>
      <c r="Z103" s="21"/>
      <c r="AA103" s="56"/>
      <c r="AB103" s="15"/>
      <c r="AC103" s="15"/>
      <c r="AD103" s="21"/>
      <c r="AE103" s="93"/>
      <c r="AF103" s="112"/>
      <c r="AG103" s="112"/>
      <c r="AH103" s="112"/>
      <c r="AI103" s="20"/>
      <c r="AJ103" s="20"/>
    </row>
    <row r="104" spans="1:36" s="12" customFormat="1" ht="12.75" customHeight="1" thickBot="1">
      <c r="A104" s="271" t="s">
        <v>193</v>
      </c>
      <c r="B104" s="174" t="s">
        <v>229</v>
      </c>
      <c r="C104" s="234">
        <v>6</v>
      </c>
      <c r="D104" s="235">
        <v>180</v>
      </c>
      <c r="E104" s="234"/>
      <c r="F104" s="236"/>
      <c r="G104" s="145"/>
      <c r="H104" s="144"/>
      <c r="I104" s="146"/>
      <c r="J104" s="147"/>
      <c r="K104" s="145"/>
      <c r="L104" s="144"/>
      <c r="M104" s="146"/>
      <c r="N104" s="147"/>
      <c r="O104" s="146"/>
      <c r="P104" s="144"/>
      <c r="Q104" s="146"/>
      <c r="R104" s="147"/>
      <c r="S104" s="145"/>
      <c r="T104" s="144"/>
      <c r="U104" s="146"/>
      <c r="V104" s="147"/>
      <c r="W104" s="145"/>
      <c r="X104" s="144"/>
      <c r="Y104" s="146">
        <v>6</v>
      </c>
      <c r="Z104" s="147" t="s">
        <v>31</v>
      </c>
      <c r="AA104" s="145"/>
      <c r="AB104" s="143"/>
      <c r="AC104" s="143"/>
      <c r="AD104" s="147"/>
      <c r="AE104" s="93"/>
      <c r="AF104" s="112"/>
      <c r="AG104" s="112"/>
      <c r="AH104" s="112"/>
      <c r="AI104" s="20"/>
      <c r="AJ104" s="20"/>
    </row>
    <row r="105" spans="1:34" ht="12" customHeight="1" thickBot="1">
      <c r="A105" s="263" t="s">
        <v>231</v>
      </c>
      <c r="B105" s="117" t="s">
        <v>109</v>
      </c>
      <c r="C105" s="237">
        <v>10</v>
      </c>
      <c r="D105" s="205">
        <v>300</v>
      </c>
      <c r="E105" s="151"/>
      <c r="F105" s="205"/>
      <c r="G105" s="141"/>
      <c r="H105" s="139"/>
      <c r="I105" s="138"/>
      <c r="J105" s="140"/>
      <c r="K105" s="141"/>
      <c r="L105" s="139"/>
      <c r="M105" s="138" t="s">
        <v>283</v>
      </c>
      <c r="N105" s="140"/>
      <c r="O105" s="138"/>
      <c r="P105" s="139"/>
      <c r="Q105" s="138"/>
      <c r="R105" s="140"/>
      <c r="S105" s="141"/>
      <c r="T105" s="139"/>
      <c r="U105" s="138"/>
      <c r="V105" s="140"/>
      <c r="W105" s="141"/>
      <c r="X105" s="139"/>
      <c r="Y105" s="138"/>
      <c r="Z105" s="140"/>
      <c r="AA105" s="141"/>
      <c r="AB105" s="238"/>
      <c r="AC105" s="238" t="s">
        <v>284</v>
      </c>
      <c r="AD105" s="140"/>
      <c r="AE105" s="113"/>
      <c r="AF105" s="112"/>
      <c r="AG105" s="112"/>
      <c r="AH105" s="112"/>
    </row>
    <row r="106" spans="1:34" ht="13.5" thickBot="1">
      <c r="A106" s="272"/>
      <c r="B106" s="176" t="s">
        <v>237</v>
      </c>
      <c r="C106" s="239">
        <v>360</v>
      </c>
      <c r="D106" s="240">
        <v>10800</v>
      </c>
      <c r="E106" s="95">
        <v>5400</v>
      </c>
      <c r="F106" s="240">
        <v>5400</v>
      </c>
      <c r="G106" s="241">
        <v>30</v>
      </c>
      <c r="H106" s="242"/>
      <c r="I106" s="243">
        <v>30</v>
      </c>
      <c r="J106" s="244"/>
      <c r="K106" s="245">
        <v>30</v>
      </c>
      <c r="L106" s="246"/>
      <c r="M106" s="243">
        <v>30</v>
      </c>
      <c r="N106" s="244"/>
      <c r="O106" s="243">
        <v>30</v>
      </c>
      <c r="P106" s="246"/>
      <c r="Q106" s="243">
        <v>30</v>
      </c>
      <c r="R106" s="244"/>
      <c r="S106" s="245">
        <v>30</v>
      </c>
      <c r="T106" s="246"/>
      <c r="U106" s="243">
        <v>30</v>
      </c>
      <c r="V106" s="244"/>
      <c r="W106" s="245">
        <v>30</v>
      </c>
      <c r="X106" s="246"/>
      <c r="Y106" s="243">
        <v>30</v>
      </c>
      <c r="Z106" s="244"/>
      <c r="AA106" s="245">
        <v>30</v>
      </c>
      <c r="AB106" s="247"/>
      <c r="AC106" s="247">
        <v>30</v>
      </c>
      <c r="AD106" s="244"/>
      <c r="AE106" s="113"/>
      <c r="AF106" s="112"/>
      <c r="AG106" s="112"/>
      <c r="AH106" s="112"/>
    </row>
    <row r="107" spans="1:34" ht="13.5" thickBot="1">
      <c r="A107" s="273"/>
      <c r="B107" s="117" t="s">
        <v>90</v>
      </c>
      <c r="C107" s="248"/>
      <c r="D107" s="249"/>
      <c r="E107" s="248"/>
      <c r="F107" s="249"/>
      <c r="G107" s="250"/>
      <c r="H107" s="251">
        <v>8</v>
      </c>
      <c r="I107" s="252"/>
      <c r="J107" s="253">
        <v>8</v>
      </c>
      <c r="K107" s="254"/>
      <c r="L107" s="255">
        <v>8</v>
      </c>
      <c r="M107" s="252"/>
      <c r="N107" s="253">
        <v>8</v>
      </c>
      <c r="O107" s="252"/>
      <c r="P107" s="255">
        <v>8</v>
      </c>
      <c r="Q107" s="252"/>
      <c r="R107" s="253">
        <v>8</v>
      </c>
      <c r="S107" s="254"/>
      <c r="T107" s="255">
        <v>8</v>
      </c>
      <c r="U107" s="252"/>
      <c r="V107" s="253">
        <v>8</v>
      </c>
      <c r="W107" s="254"/>
      <c r="X107" s="255">
        <v>8</v>
      </c>
      <c r="Y107" s="252"/>
      <c r="Z107" s="253">
        <v>8</v>
      </c>
      <c r="AA107" s="254"/>
      <c r="AB107" s="256">
        <v>8</v>
      </c>
      <c r="AC107" s="256"/>
      <c r="AD107" s="253">
        <v>8</v>
      </c>
      <c r="AE107" s="113"/>
      <c r="AF107" s="113"/>
      <c r="AG107" s="113"/>
      <c r="AH107" s="113"/>
    </row>
    <row r="111" spans="31:34" ht="11.25">
      <c r="AE111" s="113"/>
      <c r="AF111" s="112"/>
      <c r="AG111" s="112"/>
      <c r="AH111" s="112"/>
    </row>
    <row r="112" spans="31:34" ht="11.25">
      <c r="AE112" s="113"/>
      <c r="AF112" s="112"/>
      <c r="AG112" s="112"/>
      <c r="AH112" s="112"/>
    </row>
    <row r="113" spans="31:34" ht="11.25">
      <c r="AE113" s="93"/>
      <c r="AF113" s="112"/>
      <c r="AG113" s="112"/>
      <c r="AH113" s="112"/>
    </row>
    <row r="114" spans="31:34" ht="11.25">
      <c r="AE114" s="93"/>
      <c r="AF114" s="112"/>
      <c r="AG114" s="112"/>
      <c r="AH114" s="112"/>
    </row>
    <row r="115" spans="31:34" ht="11.25">
      <c r="AE115" s="93"/>
      <c r="AF115" s="112"/>
      <c r="AG115" s="112"/>
      <c r="AH115" s="112"/>
    </row>
    <row r="116" spans="31:34" ht="11.25">
      <c r="AE116" s="93"/>
      <c r="AF116" s="112"/>
      <c r="AG116" s="112"/>
      <c r="AH116" s="112"/>
    </row>
    <row r="117" spans="31:34" ht="11.25">
      <c r="AE117" s="93"/>
      <c r="AF117" s="112"/>
      <c r="AG117" s="112"/>
      <c r="AH117" s="112"/>
    </row>
    <row r="118" spans="31:34" ht="11.25">
      <c r="AE118" s="93"/>
      <c r="AF118" s="112"/>
      <c r="AG118" s="112"/>
      <c r="AH118" s="112"/>
    </row>
  </sheetData>
  <sheetProtection selectLockedCells="1" selectUnlockedCells="1"/>
  <mergeCells count="51">
    <mergeCell ref="W6:W8"/>
    <mergeCell ref="G2:J4"/>
    <mergeCell ref="S2:V4"/>
    <mergeCell ref="R6:R8"/>
    <mergeCell ref="G6:G8"/>
    <mergeCell ref="O2:R4"/>
    <mergeCell ref="V6:V8"/>
    <mergeCell ref="U6:U8"/>
    <mergeCell ref="U5:V5"/>
    <mergeCell ref="T6:T8"/>
    <mergeCell ref="S5:T5"/>
    <mergeCell ref="AD6:AD8"/>
    <mergeCell ref="Y6:Y8"/>
    <mergeCell ref="W2:Z4"/>
    <mergeCell ref="Q5:R5"/>
    <mergeCell ref="P6:P8"/>
    <mergeCell ref="W5:X5"/>
    <mergeCell ref="S6:S8"/>
    <mergeCell ref="O5:P5"/>
    <mergeCell ref="AC6:AC8"/>
    <mergeCell ref="AA2:AD4"/>
    <mergeCell ref="O1:AD1"/>
    <mergeCell ref="AA6:AA8"/>
    <mergeCell ref="AB6:AB8"/>
    <mergeCell ref="E2:F4"/>
    <mergeCell ref="G5:H5"/>
    <mergeCell ref="Q6:Q8"/>
    <mergeCell ref="K6:K8"/>
    <mergeCell ref="J6:J8"/>
    <mergeCell ref="E5:E8"/>
    <mergeCell ref="AC5:AD5"/>
    <mergeCell ref="A1:A8"/>
    <mergeCell ref="B1:B8"/>
    <mergeCell ref="M5:N5"/>
    <mergeCell ref="C1:N1"/>
    <mergeCell ref="M6:M8"/>
    <mergeCell ref="H6:H8"/>
    <mergeCell ref="N6:N8"/>
    <mergeCell ref="L6:L8"/>
    <mergeCell ref="K2:N4"/>
    <mergeCell ref="C2:D4"/>
    <mergeCell ref="D5:D8"/>
    <mergeCell ref="C5:C8"/>
    <mergeCell ref="I5:J5"/>
    <mergeCell ref="AA5:AB5"/>
    <mergeCell ref="O6:O8"/>
    <mergeCell ref="Z6:Z8"/>
    <mergeCell ref="K5:L5"/>
    <mergeCell ref="I6:I8"/>
    <mergeCell ref="F5:F8"/>
    <mergeCell ref="X6:X8"/>
  </mergeCells>
  <printOptions gridLines="1"/>
  <pageMargins left="0.28" right="0.1968503937007874" top="0.3937007874015748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5"/>
  <sheetViews>
    <sheetView zoomScale="90" zoomScaleNormal="90" zoomScalePageLayoutView="0" workbookViewId="0" topLeftCell="A19">
      <selection activeCell="BI31" sqref="A1:BI31"/>
    </sheetView>
  </sheetViews>
  <sheetFormatPr defaultColWidth="9.00390625" defaultRowHeight="12.75"/>
  <cols>
    <col min="1" max="1" width="2.125" style="0" customWidth="1"/>
    <col min="2" max="6" width="2.375" style="0" customWidth="1"/>
    <col min="7" max="7" width="1.875" style="0" customWidth="1"/>
    <col min="8" max="9" width="2.375" style="0" customWidth="1"/>
    <col min="10" max="10" width="2.875" style="0" customWidth="1"/>
    <col min="11" max="12" width="2.625" style="0" customWidth="1"/>
    <col min="13" max="41" width="2.375" style="0" customWidth="1"/>
    <col min="42" max="42" width="2.625" style="0" customWidth="1"/>
    <col min="43" max="43" width="3.00390625" style="0" customWidth="1"/>
    <col min="44" max="47" width="2.375" style="0" customWidth="1"/>
    <col min="48" max="48" width="2.875" style="0" customWidth="1"/>
    <col min="49" max="50" width="2.375" style="0" customWidth="1"/>
    <col min="51" max="51" width="2.875" style="0" customWidth="1"/>
    <col min="52" max="53" width="2.375" style="0" customWidth="1"/>
    <col min="54" max="54" width="3.00390625" style="0" customWidth="1"/>
    <col min="55" max="55" width="2.375" style="0" customWidth="1"/>
    <col min="56" max="57" width="2.625" style="0" customWidth="1"/>
    <col min="58" max="59" width="2.25390625" style="0" customWidth="1"/>
    <col min="60" max="60" width="2.00390625" style="0" customWidth="1"/>
    <col min="61" max="61" width="2.25390625" style="0" customWidth="1"/>
  </cols>
  <sheetData>
    <row r="1" spans="1:61" ht="1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78" t="s">
        <v>116</v>
      </c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2"/>
      <c r="AP1" s="22"/>
      <c r="AQ1" s="22"/>
      <c r="AR1" s="22"/>
      <c r="AS1" s="22"/>
      <c r="AT1" s="22"/>
      <c r="AU1" s="22"/>
      <c r="AV1" s="24"/>
      <c r="AW1" s="24"/>
      <c r="AX1" s="24"/>
      <c r="AY1" s="24"/>
      <c r="AZ1" s="24"/>
      <c r="BA1" s="24"/>
      <c r="BB1" s="24"/>
      <c r="BC1" s="24"/>
      <c r="BD1" s="24"/>
      <c r="BE1" s="25"/>
      <c r="BF1" s="24"/>
      <c r="BG1" s="24"/>
      <c r="BH1" s="22"/>
      <c r="BI1" s="22"/>
    </row>
    <row r="2" spans="1:61" ht="18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78"/>
      <c r="L2" s="278"/>
      <c r="M2" s="278"/>
      <c r="N2" s="278"/>
      <c r="O2" s="278"/>
      <c r="P2" s="278"/>
      <c r="Q2" s="278"/>
      <c r="R2" s="535" t="s">
        <v>268</v>
      </c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22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2"/>
      <c r="BI2" s="22"/>
    </row>
    <row r="3" spans="1:61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78"/>
      <c r="L3" s="278"/>
      <c r="M3" s="278"/>
      <c r="N3" s="278"/>
      <c r="O3" s="278"/>
      <c r="P3" s="278"/>
      <c r="Q3" s="278"/>
      <c r="R3" s="278"/>
      <c r="S3" s="535" t="s">
        <v>269</v>
      </c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275"/>
      <c r="AU3" s="275"/>
      <c r="AV3" s="275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1" ht="15" customHeight="1">
      <c r="A4" s="381"/>
      <c r="B4" s="381"/>
      <c r="C4" s="531" t="s">
        <v>274</v>
      </c>
      <c r="D4" s="528"/>
      <c r="E4" s="528"/>
      <c r="F4" s="528"/>
      <c r="G4" s="528"/>
      <c r="H4" s="528"/>
      <c r="I4" s="528"/>
      <c r="J4" s="528"/>
      <c r="K4" s="528"/>
      <c r="L4" s="528"/>
      <c r="M4" s="381"/>
      <c r="N4" s="381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382"/>
      <c r="AK4" s="382"/>
      <c r="AL4" s="381"/>
      <c r="AM4" s="381"/>
      <c r="AN4" s="381"/>
      <c r="AO4" s="381"/>
      <c r="AP4" s="381"/>
      <c r="AQ4" s="381"/>
      <c r="AR4" s="383"/>
      <c r="AS4" s="383"/>
      <c r="AT4" s="384"/>
      <c r="AU4" s="384"/>
      <c r="AV4" s="384"/>
      <c r="AW4" s="536" t="s">
        <v>270</v>
      </c>
      <c r="AX4" s="537"/>
      <c r="AY4" s="537"/>
      <c r="AZ4" s="537"/>
      <c r="BA4" s="537"/>
      <c r="BB4" s="537"/>
      <c r="BC4" s="537"/>
      <c r="BD4" s="537"/>
      <c r="BE4" s="537"/>
      <c r="BF4" s="383"/>
      <c r="BG4" s="383"/>
      <c r="BH4" s="383"/>
      <c r="BI4" s="383"/>
    </row>
    <row r="5" spans="1:61" ht="12.75" customHeight="1">
      <c r="A5" s="381"/>
      <c r="B5" s="381"/>
      <c r="C5" s="531" t="s">
        <v>275</v>
      </c>
      <c r="D5" s="528"/>
      <c r="E5" s="528"/>
      <c r="F5" s="528"/>
      <c r="G5" s="528"/>
      <c r="H5" s="528"/>
      <c r="I5" s="528"/>
      <c r="J5" s="528"/>
      <c r="K5" s="528"/>
      <c r="L5" s="528"/>
      <c r="M5" s="381"/>
      <c r="N5" s="381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381"/>
      <c r="AK5" s="381"/>
      <c r="AL5" s="381"/>
      <c r="AM5" s="382"/>
      <c r="AN5" s="382"/>
      <c r="AO5" s="382"/>
      <c r="AP5" s="382"/>
      <c r="AQ5" s="381"/>
      <c r="AR5" s="383"/>
      <c r="AS5" s="383"/>
      <c r="AT5" s="385"/>
      <c r="AU5" s="385"/>
      <c r="AV5" s="385"/>
      <c r="AW5" s="538" t="s">
        <v>271</v>
      </c>
      <c r="AX5" s="537"/>
      <c r="AY5" s="537"/>
      <c r="AZ5" s="537"/>
      <c r="BA5" s="537"/>
      <c r="BB5" s="537"/>
      <c r="BC5" s="537"/>
      <c r="BD5" s="537"/>
      <c r="BE5" s="537"/>
      <c r="BF5" s="537"/>
      <c r="BG5" s="537"/>
      <c r="BH5" s="383"/>
      <c r="BI5" s="383"/>
    </row>
    <row r="6" spans="1:61" ht="15.75" customHeight="1">
      <c r="A6" s="381"/>
      <c r="B6" s="381"/>
      <c r="C6" s="531" t="s">
        <v>276</v>
      </c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381"/>
      <c r="O6" s="386"/>
      <c r="P6" s="386"/>
      <c r="Q6" s="386"/>
      <c r="R6" s="381"/>
      <c r="S6" s="381"/>
      <c r="T6" s="381"/>
      <c r="U6" s="381"/>
      <c r="V6" s="381"/>
      <c r="W6" s="527" t="s">
        <v>278</v>
      </c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381"/>
      <c r="AQ6" s="381"/>
      <c r="AR6" s="383"/>
      <c r="AS6" s="383"/>
      <c r="AT6" s="380"/>
      <c r="AU6" s="380"/>
      <c r="AV6" s="383"/>
      <c r="AW6" s="537"/>
      <c r="AX6" s="537"/>
      <c r="AY6" s="537"/>
      <c r="AZ6" s="537"/>
      <c r="BA6" s="537"/>
      <c r="BB6" s="537"/>
      <c r="BC6" s="537"/>
      <c r="BD6" s="537"/>
      <c r="BE6" s="537"/>
      <c r="BF6" s="537"/>
      <c r="BG6" s="537"/>
      <c r="BH6" s="383"/>
      <c r="BI6" s="383"/>
    </row>
    <row r="7" spans="1:61" ht="15.75" customHeight="1">
      <c r="A7" s="22"/>
      <c r="B7" s="495" t="s">
        <v>277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387"/>
      <c r="S7" s="387"/>
      <c r="T7" s="387"/>
      <c r="U7" s="387"/>
      <c r="V7" s="387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22"/>
      <c r="AQ7" s="276"/>
      <c r="AR7" s="276"/>
      <c r="AS7" s="276"/>
      <c r="AT7" s="32"/>
      <c r="AU7" s="276"/>
      <c r="AV7" s="276"/>
      <c r="AW7" s="513" t="s">
        <v>272</v>
      </c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</row>
    <row r="8" spans="1:61" s="35" customFormat="1" ht="13.5">
      <c r="A8" s="22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135"/>
      <c r="W8" s="135"/>
      <c r="X8" s="37"/>
      <c r="Y8" s="38"/>
      <c r="Z8" s="38"/>
      <c r="AA8" s="28"/>
      <c r="AB8" s="28"/>
      <c r="AC8" s="28"/>
      <c r="AD8" s="37"/>
      <c r="AE8" s="37"/>
      <c r="AF8" s="37"/>
      <c r="AG8" s="37"/>
      <c r="AH8" s="28"/>
      <c r="AI8" s="28"/>
      <c r="AJ8" s="22"/>
      <c r="AK8" s="22"/>
      <c r="AL8" s="22"/>
      <c r="AM8" s="22"/>
      <c r="AN8" s="28"/>
      <c r="AO8" s="28"/>
      <c r="AP8" s="28"/>
      <c r="AQ8" s="389"/>
      <c r="AR8" s="389"/>
      <c r="AS8" s="389"/>
      <c r="AT8" s="32"/>
      <c r="AU8" s="32"/>
      <c r="AV8" s="32"/>
      <c r="AW8" s="513" t="s">
        <v>273</v>
      </c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276"/>
    </row>
    <row r="9" spans="1:61" ht="13.5" customHeight="1">
      <c r="A9" s="495" t="s">
        <v>285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28"/>
      <c r="AJ9" s="22"/>
      <c r="AK9" s="22"/>
      <c r="AL9" s="22"/>
      <c r="AM9" s="22"/>
      <c r="AN9" s="28"/>
      <c r="AO9" s="28"/>
      <c r="AP9" s="28"/>
      <c r="AQ9" s="389"/>
      <c r="AR9" s="389"/>
      <c r="AS9" s="389"/>
      <c r="AT9" s="32"/>
      <c r="AU9" s="32"/>
      <c r="AV9" s="32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</row>
    <row r="10" spans="1:61" ht="21" customHeight="1">
      <c r="A10" s="29"/>
      <c r="B10" s="539" t="s">
        <v>281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493" t="s">
        <v>279</v>
      </c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29"/>
      <c r="AG10" s="29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ht="14.25" thickBot="1">
      <c r="A11" s="29"/>
      <c r="B11" s="390"/>
      <c r="C11" s="421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136"/>
      <c r="U11" s="136"/>
      <c r="V11" s="136"/>
      <c r="W11" s="136"/>
      <c r="X11" s="39"/>
      <c r="Y11" s="39"/>
      <c r="Z11" s="40"/>
      <c r="AA11" s="40"/>
      <c r="AB11" s="40"/>
      <c r="AC11" s="36"/>
      <c r="AD11" s="36"/>
      <c r="AE11" s="36"/>
      <c r="AF11" s="29"/>
      <c r="AG11" s="29"/>
      <c r="AH11" s="40"/>
      <c r="AI11" s="29"/>
      <c r="AJ11" s="29"/>
      <c r="AK11" s="29"/>
      <c r="AL11" s="29"/>
      <c r="AM11" s="29"/>
      <c r="AN11" s="29"/>
      <c r="AO11" s="29"/>
      <c r="AP11" s="36"/>
      <c r="AQ11" s="36"/>
      <c r="AR11" s="36"/>
      <c r="AS11" s="36"/>
      <c r="AT11" s="28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8"/>
      <c r="BG11" s="28"/>
      <c r="BH11" s="29"/>
      <c r="BI11" s="29"/>
    </row>
    <row r="12" spans="1:61" ht="27.75" customHeight="1" thickBot="1">
      <c r="A12" s="515" t="s">
        <v>117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7"/>
      <c r="BC12" s="518" t="s">
        <v>263</v>
      </c>
      <c r="BD12" s="519"/>
      <c r="BE12" s="519"/>
      <c r="BF12" s="519"/>
      <c r="BG12" s="519"/>
      <c r="BH12" s="519"/>
      <c r="BI12" s="520"/>
    </row>
    <row r="13" spans="1:61" ht="18.75" customHeight="1" thickBot="1">
      <c r="A13" s="521" t="s">
        <v>118</v>
      </c>
      <c r="B13" s="282" t="s">
        <v>259</v>
      </c>
      <c r="C13" s="283"/>
      <c r="D13" s="283"/>
      <c r="E13" s="284"/>
      <c r="F13" s="284"/>
      <c r="G13" s="282" t="s">
        <v>119</v>
      </c>
      <c r="H13" s="283"/>
      <c r="I13" s="283"/>
      <c r="J13" s="283"/>
      <c r="K13" s="284"/>
      <c r="L13" s="282" t="s">
        <v>120</v>
      </c>
      <c r="M13" s="283"/>
      <c r="N13" s="283"/>
      <c r="O13" s="284"/>
      <c r="P13" s="279" t="s">
        <v>121</v>
      </c>
      <c r="Q13" s="280"/>
      <c r="R13" s="280"/>
      <c r="S13" s="280"/>
      <c r="T13" s="281"/>
      <c r="U13" s="279" t="s">
        <v>122</v>
      </c>
      <c r="V13" s="280"/>
      <c r="W13" s="280"/>
      <c r="X13" s="281"/>
      <c r="Y13" s="524" t="s">
        <v>260</v>
      </c>
      <c r="Z13" s="525"/>
      <c r="AA13" s="525"/>
      <c r="AB13" s="526"/>
      <c r="AC13" s="282" t="s">
        <v>123</v>
      </c>
      <c r="AD13" s="283"/>
      <c r="AE13" s="283"/>
      <c r="AF13" s="283"/>
      <c r="AG13" s="300" t="s">
        <v>124</v>
      </c>
      <c r="AH13" s="301"/>
      <c r="AI13" s="301"/>
      <c r="AJ13" s="302"/>
      <c r="AK13" s="301"/>
      <c r="AL13" s="300" t="s">
        <v>125</v>
      </c>
      <c r="AM13" s="301"/>
      <c r="AN13" s="301"/>
      <c r="AO13" s="302"/>
      <c r="AP13" s="282" t="s">
        <v>126</v>
      </c>
      <c r="AQ13" s="283"/>
      <c r="AR13" s="283"/>
      <c r="AS13" s="284"/>
      <c r="AT13" s="300" t="s">
        <v>127</v>
      </c>
      <c r="AU13" s="301"/>
      <c r="AV13" s="301"/>
      <c r="AW13" s="302"/>
      <c r="AX13" s="500" t="s">
        <v>128</v>
      </c>
      <c r="AY13" s="501"/>
      <c r="AZ13" s="501"/>
      <c r="BA13" s="501"/>
      <c r="BB13" s="502"/>
      <c r="BC13" s="505" t="s">
        <v>129</v>
      </c>
      <c r="BD13" s="507" t="s">
        <v>130</v>
      </c>
      <c r="BE13" s="505" t="s">
        <v>131</v>
      </c>
      <c r="BF13" s="491" t="s">
        <v>132</v>
      </c>
      <c r="BG13" s="507" t="s">
        <v>245</v>
      </c>
      <c r="BH13" s="505" t="s">
        <v>133</v>
      </c>
      <c r="BI13" s="507" t="s">
        <v>134</v>
      </c>
    </row>
    <row r="14" spans="1:61" ht="23.25" customHeight="1">
      <c r="A14" s="522"/>
      <c r="B14" s="285">
        <v>2</v>
      </c>
      <c r="C14" s="286">
        <v>9</v>
      </c>
      <c r="D14" s="286">
        <v>16</v>
      </c>
      <c r="E14" s="286">
        <v>23</v>
      </c>
      <c r="F14" s="287">
        <v>30</v>
      </c>
      <c r="G14" s="293">
        <v>1</v>
      </c>
      <c r="H14" s="294">
        <v>8</v>
      </c>
      <c r="I14" s="286">
        <v>15</v>
      </c>
      <c r="J14" s="287">
        <v>22</v>
      </c>
      <c r="K14" s="287">
        <v>29</v>
      </c>
      <c r="L14" s="285">
        <v>5</v>
      </c>
      <c r="M14" s="286">
        <v>12</v>
      </c>
      <c r="N14" s="286">
        <v>19</v>
      </c>
      <c r="O14" s="287">
        <v>26</v>
      </c>
      <c r="P14" s="295">
        <v>3</v>
      </c>
      <c r="Q14" s="294">
        <v>10</v>
      </c>
      <c r="R14" s="286">
        <v>17</v>
      </c>
      <c r="S14" s="287">
        <v>24</v>
      </c>
      <c r="T14" s="287">
        <v>31</v>
      </c>
      <c r="U14" s="285">
        <v>7</v>
      </c>
      <c r="V14" s="294">
        <v>14</v>
      </c>
      <c r="W14" s="286">
        <v>21</v>
      </c>
      <c r="X14" s="287">
        <v>28</v>
      </c>
      <c r="Y14" s="285">
        <v>4</v>
      </c>
      <c r="Z14" s="294">
        <v>11</v>
      </c>
      <c r="AA14" s="286">
        <v>18</v>
      </c>
      <c r="AB14" s="287">
        <v>25</v>
      </c>
      <c r="AC14" s="285">
        <v>4</v>
      </c>
      <c r="AD14" s="294">
        <v>11</v>
      </c>
      <c r="AE14" s="286">
        <v>18</v>
      </c>
      <c r="AF14" s="287">
        <v>25</v>
      </c>
      <c r="AG14" s="285">
        <v>1</v>
      </c>
      <c r="AH14" s="286">
        <v>8</v>
      </c>
      <c r="AI14" s="286">
        <v>15</v>
      </c>
      <c r="AJ14" s="286">
        <v>22</v>
      </c>
      <c r="AK14" s="303">
        <v>29</v>
      </c>
      <c r="AL14" s="285">
        <v>6</v>
      </c>
      <c r="AM14" s="286">
        <v>13</v>
      </c>
      <c r="AN14" s="286">
        <v>20</v>
      </c>
      <c r="AO14" s="287">
        <v>27</v>
      </c>
      <c r="AP14" s="285">
        <v>3</v>
      </c>
      <c r="AQ14" s="286">
        <v>10</v>
      </c>
      <c r="AR14" s="286">
        <v>17</v>
      </c>
      <c r="AS14" s="287">
        <v>24</v>
      </c>
      <c r="AT14" s="285">
        <v>1</v>
      </c>
      <c r="AU14" s="286">
        <v>8</v>
      </c>
      <c r="AV14" s="286">
        <v>15</v>
      </c>
      <c r="AW14" s="287">
        <v>22</v>
      </c>
      <c r="AX14" s="285">
        <v>29</v>
      </c>
      <c r="AY14" s="286">
        <v>5</v>
      </c>
      <c r="AZ14" s="286">
        <v>12</v>
      </c>
      <c r="BA14" s="286">
        <v>19</v>
      </c>
      <c r="BB14" s="287">
        <v>26</v>
      </c>
      <c r="BC14" s="506"/>
      <c r="BD14" s="508"/>
      <c r="BE14" s="506"/>
      <c r="BF14" s="492"/>
      <c r="BG14" s="508"/>
      <c r="BH14" s="506"/>
      <c r="BI14" s="508"/>
    </row>
    <row r="15" spans="1:61" ht="22.5" customHeight="1" thickBot="1">
      <c r="A15" s="522"/>
      <c r="B15" s="288">
        <v>7</v>
      </c>
      <c r="C15" s="289">
        <v>14</v>
      </c>
      <c r="D15" s="289">
        <v>21</v>
      </c>
      <c r="E15" s="289">
        <v>28</v>
      </c>
      <c r="F15" s="290">
        <v>5</v>
      </c>
      <c r="G15" s="296">
        <v>6</v>
      </c>
      <c r="H15" s="289">
        <v>13</v>
      </c>
      <c r="I15" s="289">
        <v>20</v>
      </c>
      <c r="J15" s="290">
        <v>27</v>
      </c>
      <c r="K15" s="290">
        <v>3</v>
      </c>
      <c r="L15" s="288">
        <v>10</v>
      </c>
      <c r="M15" s="289">
        <v>17</v>
      </c>
      <c r="N15" s="289">
        <v>24</v>
      </c>
      <c r="O15" s="290">
        <v>1</v>
      </c>
      <c r="P15" s="288">
        <v>8</v>
      </c>
      <c r="Q15" s="289">
        <v>15</v>
      </c>
      <c r="R15" s="289">
        <v>22</v>
      </c>
      <c r="S15" s="290">
        <v>29</v>
      </c>
      <c r="T15" s="290">
        <v>5</v>
      </c>
      <c r="U15" s="288">
        <v>12</v>
      </c>
      <c r="V15" s="289">
        <v>19</v>
      </c>
      <c r="W15" s="289">
        <v>26</v>
      </c>
      <c r="X15" s="290">
        <v>2</v>
      </c>
      <c r="Y15" s="297">
        <v>9</v>
      </c>
      <c r="Z15" s="298">
        <v>16</v>
      </c>
      <c r="AA15" s="298">
        <v>23</v>
      </c>
      <c r="AB15" s="299">
        <v>2</v>
      </c>
      <c r="AC15" s="297">
        <v>2</v>
      </c>
      <c r="AD15" s="298">
        <v>16</v>
      </c>
      <c r="AE15" s="298">
        <v>23</v>
      </c>
      <c r="AF15" s="299">
        <v>30</v>
      </c>
      <c r="AG15" s="297">
        <v>6</v>
      </c>
      <c r="AH15" s="298">
        <v>13</v>
      </c>
      <c r="AI15" s="298">
        <v>20</v>
      </c>
      <c r="AJ15" s="298">
        <v>27</v>
      </c>
      <c r="AK15" s="304">
        <v>4</v>
      </c>
      <c r="AL15" s="297">
        <v>11</v>
      </c>
      <c r="AM15" s="298">
        <v>18</v>
      </c>
      <c r="AN15" s="298">
        <v>25</v>
      </c>
      <c r="AO15" s="299">
        <v>1</v>
      </c>
      <c r="AP15" s="297">
        <v>8</v>
      </c>
      <c r="AQ15" s="298">
        <v>15</v>
      </c>
      <c r="AR15" s="298">
        <v>22</v>
      </c>
      <c r="AS15" s="299">
        <v>29</v>
      </c>
      <c r="AT15" s="297">
        <v>6</v>
      </c>
      <c r="AU15" s="298">
        <v>13</v>
      </c>
      <c r="AV15" s="298">
        <v>20</v>
      </c>
      <c r="AW15" s="299">
        <v>27</v>
      </c>
      <c r="AX15" s="297">
        <v>3</v>
      </c>
      <c r="AY15" s="298">
        <v>10</v>
      </c>
      <c r="AZ15" s="298">
        <v>17</v>
      </c>
      <c r="BA15" s="298">
        <v>24</v>
      </c>
      <c r="BB15" s="299">
        <v>31</v>
      </c>
      <c r="BC15" s="506"/>
      <c r="BD15" s="508"/>
      <c r="BE15" s="506"/>
      <c r="BF15" s="492"/>
      <c r="BG15" s="508"/>
      <c r="BH15" s="506"/>
      <c r="BI15" s="508"/>
    </row>
    <row r="16" spans="1:61" s="37" customFormat="1" ht="25.5" customHeight="1" thickBot="1">
      <c r="A16" s="522"/>
      <c r="B16" s="291">
        <v>1</v>
      </c>
      <c r="C16" s="292">
        <v>2</v>
      </c>
      <c r="D16" s="306">
        <v>3</v>
      </c>
      <c r="E16" s="306">
        <v>4</v>
      </c>
      <c r="F16" s="307">
        <v>5</v>
      </c>
      <c r="G16" s="308">
        <v>6</v>
      </c>
      <c r="H16" s="306">
        <v>7</v>
      </c>
      <c r="I16" s="306">
        <v>8</v>
      </c>
      <c r="J16" s="362">
        <v>9</v>
      </c>
      <c r="K16" s="307">
        <v>10</v>
      </c>
      <c r="L16" s="309">
        <v>11</v>
      </c>
      <c r="M16" s="306">
        <v>12</v>
      </c>
      <c r="N16" s="306">
        <v>13</v>
      </c>
      <c r="O16" s="307">
        <v>14</v>
      </c>
      <c r="P16" s="310">
        <v>15</v>
      </c>
      <c r="Q16" s="311">
        <v>16</v>
      </c>
      <c r="R16" s="311">
        <v>17</v>
      </c>
      <c r="S16" s="363">
        <v>18</v>
      </c>
      <c r="T16" s="312">
        <v>19</v>
      </c>
      <c r="U16" s="310">
        <v>20</v>
      </c>
      <c r="V16" s="311">
        <v>21</v>
      </c>
      <c r="W16" s="311">
        <v>22</v>
      </c>
      <c r="X16" s="312">
        <v>23</v>
      </c>
      <c r="Y16" s="313">
        <v>24</v>
      </c>
      <c r="Z16" s="314">
        <v>25</v>
      </c>
      <c r="AA16" s="314">
        <v>26</v>
      </c>
      <c r="AB16" s="305">
        <v>27</v>
      </c>
      <c r="AC16" s="309">
        <v>28</v>
      </c>
      <c r="AD16" s="306">
        <v>29</v>
      </c>
      <c r="AE16" s="306">
        <v>30</v>
      </c>
      <c r="AF16" s="307">
        <v>31</v>
      </c>
      <c r="AG16" s="309">
        <v>32</v>
      </c>
      <c r="AH16" s="306">
        <v>33</v>
      </c>
      <c r="AI16" s="306">
        <v>34</v>
      </c>
      <c r="AJ16" s="306">
        <v>35</v>
      </c>
      <c r="AK16" s="315">
        <v>35</v>
      </c>
      <c r="AL16" s="328">
        <v>36</v>
      </c>
      <c r="AM16" s="329">
        <v>37</v>
      </c>
      <c r="AN16" s="329">
        <v>38</v>
      </c>
      <c r="AO16" s="330">
        <v>39</v>
      </c>
      <c r="AP16" s="309">
        <v>40</v>
      </c>
      <c r="AQ16" s="306">
        <v>41</v>
      </c>
      <c r="AR16" s="306">
        <v>42</v>
      </c>
      <c r="AS16" s="307">
        <v>43</v>
      </c>
      <c r="AT16" s="328">
        <v>44</v>
      </c>
      <c r="AU16" s="329">
        <v>45</v>
      </c>
      <c r="AV16" s="329">
        <v>46</v>
      </c>
      <c r="AW16" s="330">
        <v>47</v>
      </c>
      <c r="AX16" s="313">
        <f>AW16+1</f>
        <v>48</v>
      </c>
      <c r="AY16" s="314">
        <f>AX16+1</f>
        <v>49</v>
      </c>
      <c r="AZ16" s="314">
        <f>AY16+1</f>
        <v>50</v>
      </c>
      <c r="BA16" s="314">
        <f>AZ16+1</f>
        <v>51</v>
      </c>
      <c r="BB16" s="305">
        <f>BA16+1</f>
        <v>52</v>
      </c>
      <c r="BC16" s="506"/>
      <c r="BD16" s="508"/>
      <c r="BE16" s="506"/>
      <c r="BF16" s="492"/>
      <c r="BG16" s="512"/>
      <c r="BH16" s="506"/>
      <c r="BI16" s="508"/>
    </row>
    <row r="17" spans="1:61" s="33" customFormat="1" ht="18" customHeight="1">
      <c r="A17" s="368">
        <v>1</v>
      </c>
      <c r="B17" s="324"/>
      <c r="C17" s="324"/>
      <c r="D17" s="324"/>
      <c r="E17" s="324"/>
      <c r="F17" s="324"/>
      <c r="G17" s="324"/>
      <c r="H17" s="324"/>
      <c r="I17" s="324" t="s">
        <v>257</v>
      </c>
      <c r="J17" s="324" t="s">
        <v>257</v>
      </c>
      <c r="K17" s="324" t="s">
        <v>257</v>
      </c>
      <c r="L17" s="317" t="s">
        <v>257</v>
      </c>
      <c r="M17" s="324" t="s">
        <v>257</v>
      </c>
      <c r="N17" s="324" t="s">
        <v>257</v>
      </c>
      <c r="O17" s="324" t="s">
        <v>257</v>
      </c>
      <c r="P17" s="324" t="s">
        <v>242</v>
      </c>
      <c r="Q17" s="324" t="s">
        <v>257</v>
      </c>
      <c r="R17" s="324" t="s">
        <v>257</v>
      </c>
      <c r="S17" s="369" t="s">
        <v>257</v>
      </c>
      <c r="T17" s="318" t="s">
        <v>257</v>
      </c>
      <c r="U17" s="319" t="s">
        <v>257</v>
      </c>
      <c r="V17" s="320" t="s">
        <v>257</v>
      </c>
      <c r="W17" s="320" t="s">
        <v>257</v>
      </c>
      <c r="X17" s="324" t="s">
        <v>242</v>
      </c>
      <c r="Y17" s="370" t="s">
        <v>136</v>
      </c>
      <c r="Z17" s="370" t="s">
        <v>135</v>
      </c>
      <c r="AA17" s="370" t="s">
        <v>135</v>
      </c>
      <c r="AB17" s="324" t="s">
        <v>257</v>
      </c>
      <c r="AC17" s="324" t="s">
        <v>257</v>
      </c>
      <c r="AD17" s="324" t="s">
        <v>257</v>
      </c>
      <c r="AE17" s="317" t="s">
        <v>257</v>
      </c>
      <c r="AF17" s="324" t="s">
        <v>257</v>
      </c>
      <c r="AG17" s="324" t="s">
        <v>257</v>
      </c>
      <c r="AH17" s="324" t="s">
        <v>257</v>
      </c>
      <c r="AI17" s="324" t="s">
        <v>242</v>
      </c>
      <c r="AJ17" s="370" t="s">
        <v>257</v>
      </c>
      <c r="AK17" s="370" t="s">
        <v>257</v>
      </c>
      <c r="AL17" s="370" t="s">
        <v>257</v>
      </c>
      <c r="AM17" s="364" t="s">
        <v>257</v>
      </c>
      <c r="AN17" s="364" t="s">
        <v>257</v>
      </c>
      <c r="AO17" s="365" t="s">
        <v>257</v>
      </c>
      <c r="AP17" s="366" t="s">
        <v>257</v>
      </c>
      <c r="AQ17" s="367" t="s">
        <v>242</v>
      </c>
      <c r="AR17" s="334" t="s">
        <v>139</v>
      </c>
      <c r="AS17" s="335" t="s">
        <v>139</v>
      </c>
      <c r="AT17" s="336" t="s">
        <v>135</v>
      </c>
      <c r="AU17" s="337" t="s">
        <v>135</v>
      </c>
      <c r="AV17" s="331" t="s">
        <v>136</v>
      </c>
      <c r="AW17" s="338" t="s">
        <v>136</v>
      </c>
      <c r="AX17" s="317" t="s">
        <v>136</v>
      </c>
      <c r="AY17" s="316" t="s">
        <v>136</v>
      </c>
      <c r="AZ17" s="316" t="s">
        <v>136</v>
      </c>
      <c r="BA17" s="316" t="s">
        <v>136</v>
      </c>
      <c r="BB17" s="318" t="s">
        <v>136</v>
      </c>
      <c r="BC17" s="398">
        <v>46</v>
      </c>
      <c r="BD17" s="399">
        <v>32</v>
      </c>
      <c r="BE17" s="398">
        <v>4</v>
      </c>
      <c r="BF17" s="399">
        <v>2</v>
      </c>
      <c r="BG17" s="398"/>
      <c r="BH17" s="399"/>
      <c r="BI17" s="410">
        <v>10</v>
      </c>
    </row>
    <row r="18" spans="1:61" s="33" customFormat="1" ht="18" customHeight="1">
      <c r="A18" s="371">
        <v>2</v>
      </c>
      <c r="B18" s="324" t="s">
        <v>257</v>
      </c>
      <c r="C18" s="324" t="s">
        <v>257</v>
      </c>
      <c r="D18" s="324" t="s">
        <v>257</v>
      </c>
      <c r="E18" s="324" t="s">
        <v>257</v>
      </c>
      <c r="F18" s="324" t="s">
        <v>257</v>
      </c>
      <c r="G18" s="324" t="s">
        <v>257</v>
      </c>
      <c r="H18" s="324" t="s">
        <v>257</v>
      </c>
      <c r="I18" s="324" t="s">
        <v>242</v>
      </c>
      <c r="J18" s="324" t="s">
        <v>257</v>
      </c>
      <c r="K18" s="324" t="s">
        <v>257</v>
      </c>
      <c r="L18" s="317" t="s">
        <v>257</v>
      </c>
      <c r="M18" s="324" t="s">
        <v>257</v>
      </c>
      <c r="N18" s="324" t="s">
        <v>257</v>
      </c>
      <c r="O18" s="324" t="s">
        <v>257</v>
      </c>
      <c r="P18" s="324" t="s">
        <v>257</v>
      </c>
      <c r="Q18" s="324" t="s">
        <v>242</v>
      </c>
      <c r="R18" s="324" t="s">
        <v>135</v>
      </c>
      <c r="S18" s="369" t="s">
        <v>135</v>
      </c>
      <c r="T18" s="321" t="s">
        <v>136</v>
      </c>
      <c r="U18" s="322" t="s">
        <v>136</v>
      </c>
      <c r="V18" s="321" t="s">
        <v>136</v>
      </c>
      <c r="W18" s="321" t="s">
        <v>257</v>
      </c>
      <c r="X18" s="324" t="s">
        <v>257</v>
      </c>
      <c r="Y18" s="324" t="s">
        <v>257</v>
      </c>
      <c r="Z18" s="324" t="s">
        <v>257</v>
      </c>
      <c r="AA18" s="324" t="s">
        <v>257</v>
      </c>
      <c r="AB18" s="324" t="s">
        <v>257</v>
      </c>
      <c r="AC18" s="324" t="s">
        <v>257</v>
      </c>
      <c r="AD18" s="324" t="s">
        <v>242</v>
      </c>
      <c r="AE18" s="317" t="s">
        <v>257</v>
      </c>
      <c r="AF18" s="324" t="s">
        <v>257</v>
      </c>
      <c r="AG18" s="324" t="s">
        <v>257</v>
      </c>
      <c r="AH18" s="324" t="s">
        <v>257</v>
      </c>
      <c r="AI18" s="324" t="s">
        <v>257</v>
      </c>
      <c r="AJ18" s="324" t="s">
        <v>257</v>
      </c>
      <c r="AK18" s="324" t="s">
        <v>257</v>
      </c>
      <c r="AL18" s="324" t="s">
        <v>139</v>
      </c>
      <c r="AM18" s="339" t="s">
        <v>139</v>
      </c>
      <c r="AN18" s="339" t="s">
        <v>242</v>
      </c>
      <c r="AO18" s="340" t="s">
        <v>135</v>
      </c>
      <c r="AP18" s="332" t="s">
        <v>135</v>
      </c>
      <c r="AQ18" s="333" t="s">
        <v>261</v>
      </c>
      <c r="AR18" s="334" t="s">
        <v>243</v>
      </c>
      <c r="AS18" s="341" t="s">
        <v>244</v>
      </c>
      <c r="AT18" s="342" t="s">
        <v>244</v>
      </c>
      <c r="AU18" s="334" t="s">
        <v>244</v>
      </c>
      <c r="AV18" s="334" t="s">
        <v>136</v>
      </c>
      <c r="AW18" s="343" t="s">
        <v>136</v>
      </c>
      <c r="AX18" s="344" t="s">
        <v>136</v>
      </c>
      <c r="AY18" s="339" t="s">
        <v>136</v>
      </c>
      <c r="AZ18" s="339" t="s">
        <v>136</v>
      </c>
      <c r="BA18" s="339" t="s">
        <v>136</v>
      </c>
      <c r="BB18" s="321" t="s">
        <v>136</v>
      </c>
      <c r="BC18" s="400">
        <v>46</v>
      </c>
      <c r="BD18" s="401">
        <v>32</v>
      </c>
      <c r="BE18" s="400">
        <v>4</v>
      </c>
      <c r="BF18" s="402">
        <v>2</v>
      </c>
      <c r="BG18" s="403">
        <v>2</v>
      </c>
      <c r="BH18" s="401">
        <v>1</v>
      </c>
      <c r="BI18" s="400">
        <v>9</v>
      </c>
    </row>
    <row r="19" spans="1:61" s="33" customFormat="1" ht="18" customHeight="1">
      <c r="A19" s="371">
        <v>3</v>
      </c>
      <c r="B19" s="324" t="s">
        <v>257</v>
      </c>
      <c r="C19" s="324" t="s">
        <v>257</v>
      </c>
      <c r="D19" s="324" t="s">
        <v>257</v>
      </c>
      <c r="E19" s="324" t="s">
        <v>257</v>
      </c>
      <c r="F19" s="324" t="s">
        <v>257</v>
      </c>
      <c r="G19" s="324" t="s">
        <v>257</v>
      </c>
      <c r="H19" s="324" t="s">
        <v>257</v>
      </c>
      <c r="I19" s="324" t="s">
        <v>242</v>
      </c>
      <c r="J19" s="324" t="s">
        <v>257</v>
      </c>
      <c r="K19" s="324" t="s">
        <v>257</v>
      </c>
      <c r="L19" s="317" t="s">
        <v>257</v>
      </c>
      <c r="M19" s="324" t="s">
        <v>257</v>
      </c>
      <c r="N19" s="324" t="s">
        <v>257</v>
      </c>
      <c r="O19" s="324" t="s">
        <v>257</v>
      </c>
      <c r="P19" s="324" t="s">
        <v>257</v>
      </c>
      <c r="Q19" s="324" t="s">
        <v>242</v>
      </c>
      <c r="R19" s="324" t="s">
        <v>135</v>
      </c>
      <c r="S19" s="369" t="s">
        <v>135</v>
      </c>
      <c r="T19" s="321" t="s">
        <v>136</v>
      </c>
      <c r="U19" s="322" t="s">
        <v>136</v>
      </c>
      <c r="V19" s="321" t="s">
        <v>136</v>
      </c>
      <c r="W19" s="321" t="s">
        <v>257</v>
      </c>
      <c r="X19" s="324" t="s">
        <v>257</v>
      </c>
      <c r="Y19" s="324" t="s">
        <v>257</v>
      </c>
      <c r="Z19" s="324" t="s">
        <v>257</v>
      </c>
      <c r="AA19" s="324" t="s">
        <v>257</v>
      </c>
      <c r="AB19" s="324" t="s">
        <v>257</v>
      </c>
      <c r="AC19" s="324" t="s">
        <v>257</v>
      </c>
      <c r="AD19" s="324" t="s">
        <v>242</v>
      </c>
      <c r="AE19" s="317" t="s">
        <v>257</v>
      </c>
      <c r="AF19" s="324" t="s">
        <v>257</v>
      </c>
      <c r="AG19" s="324" t="s">
        <v>257</v>
      </c>
      <c r="AH19" s="324" t="s">
        <v>257</v>
      </c>
      <c r="AI19" s="324" t="s">
        <v>257</v>
      </c>
      <c r="AJ19" s="324" t="s">
        <v>257</v>
      </c>
      <c r="AK19" s="324" t="s">
        <v>257</v>
      </c>
      <c r="AL19" s="324" t="s">
        <v>139</v>
      </c>
      <c r="AM19" s="339" t="s">
        <v>139</v>
      </c>
      <c r="AN19" s="339" t="s">
        <v>242</v>
      </c>
      <c r="AO19" s="340" t="s">
        <v>135</v>
      </c>
      <c r="AP19" s="332" t="s">
        <v>135</v>
      </c>
      <c r="AQ19" s="333" t="s">
        <v>243</v>
      </c>
      <c r="AR19" s="334" t="s">
        <v>244</v>
      </c>
      <c r="AS19" s="335" t="s">
        <v>244</v>
      </c>
      <c r="AT19" s="342" t="s">
        <v>244</v>
      </c>
      <c r="AU19" s="334" t="s">
        <v>136</v>
      </c>
      <c r="AV19" s="339" t="s">
        <v>136</v>
      </c>
      <c r="AW19" s="343" t="s">
        <v>136</v>
      </c>
      <c r="AX19" s="344" t="s">
        <v>136</v>
      </c>
      <c r="AY19" s="339" t="s">
        <v>136</v>
      </c>
      <c r="AZ19" s="339" t="s">
        <v>136</v>
      </c>
      <c r="BA19" s="339" t="s">
        <v>136</v>
      </c>
      <c r="BB19" s="321" t="s">
        <v>136</v>
      </c>
      <c r="BC19" s="400">
        <v>46</v>
      </c>
      <c r="BD19" s="401">
        <v>32</v>
      </c>
      <c r="BE19" s="400">
        <v>4</v>
      </c>
      <c r="BF19" s="402">
        <v>2</v>
      </c>
      <c r="BG19" s="403">
        <v>2</v>
      </c>
      <c r="BH19" s="401"/>
      <c r="BI19" s="411">
        <v>10</v>
      </c>
    </row>
    <row r="20" spans="1:61" s="33" customFormat="1" ht="18" customHeight="1">
      <c r="A20" s="372">
        <v>4</v>
      </c>
      <c r="B20" s="324" t="s">
        <v>257</v>
      </c>
      <c r="C20" s="324" t="s">
        <v>257</v>
      </c>
      <c r="D20" s="324" t="s">
        <v>257</v>
      </c>
      <c r="E20" s="324" t="s">
        <v>257</v>
      </c>
      <c r="F20" s="324" t="s">
        <v>257</v>
      </c>
      <c r="G20" s="324" t="s">
        <v>257</v>
      </c>
      <c r="H20" s="324" t="s">
        <v>257</v>
      </c>
      <c r="I20" s="324" t="s">
        <v>242</v>
      </c>
      <c r="J20" s="324" t="s">
        <v>257</v>
      </c>
      <c r="K20" s="324" t="s">
        <v>257</v>
      </c>
      <c r="L20" s="317" t="s">
        <v>257</v>
      </c>
      <c r="M20" s="324" t="s">
        <v>257</v>
      </c>
      <c r="N20" s="324" t="s">
        <v>257</v>
      </c>
      <c r="O20" s="324" t="s">
        <v>257</v>
      </c>
      <c r="P20" s="324" t="s">
        <v>257</v>
      </c>
      <c r="Q20" s="324" t="s">
        <v>242</v>
      </c>
      <c r="R20" s="324" t="s">
        <v>135</v>
      </c>
      <c r="S20" s="369" t="s">
        <v>135</v>
      </c>
      <c r="T20" s="318" t="s">
        <v>136</v>
      </c>
      <c r="U20" s="323" t="s">
        <v>136</v>
      </c>
      <c r="V20" s="321" t="s">
        <v>136</v>
      </c>
      <c r="W20" s="321" t="s">
        <v>257</v>
      </c>
      <c r="X20" s="324" t="s">
        <v>257</v>
      </c>
      <c r="Y20" s="324" t="s">
        <v>257</v>
      </c>
      <c r="Z20" s="324" t="s">
        <v>257</v>
      </c>
      <c r="AA20" s="324" t="s">
        <v>257</v>
      </c>
      <c r="AB20" s="324" t="s">
        <v>257</v>
      </c>
      <c r="AC20" s="324" t="s">
        <v>257</v>
      </c>
      <c r="AD20" s="324" t="s">
        <v>242</v>
      </c>
      <c r="AE20" s="317" t="s">
        <v>257</v>
      </c>
      <c r="AF20" s="324" t="s">
        <v>257</v>
      </c>
      <c r="AG20" s="324" t="s">
        <v>257</v>
      </c>
      <c r="AH20" s="324" t="s">
        <v>257</v>
      </c>
      <c r="AI20" s="324" t="s">
        <v>257</v>
      </c>
      <c r="AJ20" s="324" t="s">
        <v>257</v>
      </c>
      <c r="AK20" s="324" t="s">
        <v>257</v>
      </c>
      <c r="AL20" s="324" t="s">
        <v>139</v>
      </c>
      <c r="AM20" s="339" t="s">
        <v>139</v>
      </c>
      <c r="AN20" s="345" t="s">
        <v>139</v>
      </c>
      <c r="AO20" s="346" t="s">
        <v>242</v>
      </c>
      <c r="AP20" s="358" t="s">
        <v>135</v>
      </c>
      <c r="AQ20" s="339" t="s">
        <v>135</v>
      </c>
      <c r="AR20" s="334" t="s">
        <v>243</v>
      </c>
      <c r="AS20" s="341" t="s">
        <v>244</v>
      </c>
      <c r="AT20" s="342" t="s">
        <v>244</v>
      </c>
      <c r="AU20" s="334" t="s">
        <v>244</v>
      </c>
      <c r="AV20" s="339" t="s">
        <v>136</v>
      </c>
      <c r="AW20" s="343" t="s">
        <v>136</v>
      </c>
      <c r="AX20" s="347" t="s">
        <v>136</v>
      </c>
      <c r="AY20" s="348" t="s">
        <v>136</v>
      </c>
      <c r="AZ20" s="348" t="s">
        <v>136</v>
      </c>
      <c r="BA20" s="348" t="s">
        <v>136</v>
      </c>
      <c r="BB20" s="359" t="s">
        <v>136</v>
      </c>
      <c r="BC20" s="400">
        <v>46</v>
      </c>
      <c r="BD20" s="401">
        <v>32</v>
      </c>
      <c r="BE20" s="400">
        <v>4</v>
      </c>
      <c r="BF20" s="402">
        <v>4</v>
      </c>
      <c r="BG20" s="403">
        <v>2</v>
      </c>
      <c r="BH20" s="401"/>
      <c r="BI20" s="400">
        <v>8</v>
      </c>
    </row>
    <row r="21" spans="1:61" s="33" customFormat="1" ht="17.25" customHeight="1">
      <c r="A21" s="373">
        <v>5</v>
      </c>
      <c r="B21" s="324" t="s">
        <v>257</v>
      </c>
      <c r="C21" s="324" t="s">
        <v>257</v>
      </c>
      <c r="D21" s="324" t="s">
        <v>257</v>
      </c>
      <c r="E21" s="324" t="s">
        <v>257</v>
      </c>
      <c r="F21" s="324" t="s">
        <v>257</v>
      </c>
      <c r="G21" s="324" t="s">
        <v>257</v>
      </c>
      <c r="H21" s="324" t="s">
        <v>257</v>
      </c>
      <c r="I21" s="324" t="s">
        <v>242</v>
      </c>
      <c r="J21" s="324" t="s">
        <v>257</v>
      </c>
      <c r="K21" s="324" t="s">
        <v>257</v>
      </c>
      <c r="L21" s="317" t="s">
        <v>257</v>
      </c>
      <c r="M21" s="324" t="s">
        <v>257</v>
      </c>
      <c r="N21" s="324" t="s">
        <v>257</v>
      </c>
      <c r="O21" s="324" t="s">
        <v>257</v>
      </c>
      <c r="P21" s="324" t="s">
        <v>257</v>
      </c>
      <c r="Q21" s="324" t="s">
        <v>242</v>
      </c>
      <c r="R21" s="324" t="s">
        <v>135</v>
      </c>
      <c r="S21" s="369" t="s">
        <v>135</v>
      </c>
      <c r="T21" s="321" t="s">
        <v>136</v>
      </c>
      <c r="U21" s="324" t="s">
        <v>136</v>
      </c>
      <c r="V21" s="321" t="s">
        <v>257</v>
      </c>
      <c r="W21" s="321" t="s">
        <v>257</v>
      </c>
      <c r="X21" s="324" t="s">
        <v>257</v>
      </c>
      <c r="Y21" s="324" t="s">
        <v>257</v>
      </c>
      <c r="Z21" s="324" t="s">
        <v>257</v>
      </c>
      <c r="AA21" s="324" t="s">
        <v>257</v>
      </c>
      <c r="AB21" s="324" t="s">
        <v>257</v>
      </c>
      <c r="AC21" s="324" t="s">
        <v>123</v>
      </c>
      <c r="AD21" s="324" t="s">
        <v>257</v>
      </c>
      <c r="AE21" s="317" t="s">
        <v>257</v>
      </c>
      <c r="AF21" s="324" t="s">
        <v>257</v>
      </c>
      <c r="AG21" s="324" t="s">
        <v>257</v>
      </c>
      <c r="AH21" s="324" t="s">
        <v>257</v>
      </c>
      <c r="AI21" s="324" t="s">
        <v>257</v>
      </c>
      <c r="AJ21" s="324" t="s">
        <v>257</v>
      </c>
      <c r="AK21" s="324" t="s">
        <v>242</v>
      </c>
      <c r="AL21" s="324" t="s">
        <v>139</v>
      </c>
      <c r="AM21" s="339" t="s">
        <v>139</v>
      </c>
      <c r="AN21" s="339" t="s">
        <v>139</v>
      </c>
      <c r="AO21" s="343" t="s">
        <v>139</v>
      </c>
      <c r="AP21" s="344" t="s">
        <v>139</v>
      </c>
      <c r="AQ21" s="339" t="s">
        <v>139</v>
      </c>
      <c r="AR21" s="334" t="s">
        <v>135</v>
      </c>
      <c r="AS21" s="341" t="s">
        <v>135</v>
      </c>
      <c r="AT21" s="342" t="s">
        <v>243</v>
      </c>
      <c r="AU21" s="334" t="s">
        <v>244</v>
      </c>
      <c r="AV21" s="334" t="s">
        <v>136</v>
      </c>
      <c r="AW21" s="340" t="s">
        <v>136</v>
      </c>
      <c r="AX21" s="317" t="s">
        <v>136</v>
      </c>
      <c r="AY21" s="316" t="s">
        <v>136</v>
      </c>
      <c r="AZ21" s="316" t="s">
        <v>136</v>
      </c>
      <c r="BA21" s="316" t="s">
        <v>136</v>
      </c>
      <c r="BB21" s="318" t="s">
        <v>136</v>
      </c>
      <c r="BC21" s="400">
        <v>46</v>
      </c>
      <c r="BD21" s="401">
        <v>32</v>
      </c>
      <c r="BE21" s="400">
        <v>4</v>
      </c>
      <c r="BF21" s="401">
        <v>6</v>
      </c>
      <c r="BG21" s="400">
        <v>2</v>
      </c>
      <c r="BH21" s="401"/>
      <c r="BI21" s="400">
        <v>6</v>
      </c>
    </row>
    <row r="22" spans="1:61" s="33" customFormat="1" ht="18" customHeight="1" thickBot="1">
      <c r="A22" s="374">
        <v>6</v>
      </c>
      <c r="B22" s="324" t="s">
        <v>257</v>
      </c>
      <c r="C22" s="324" t="s">
        <v>257</v>
      </c>
      <c r="D22" s="324" t="s">
        <v>257</v>
      </c>
      <c r="E22" s="324" t="s">
        <v>257</v>
      </c>
      <c r="F22" s="324" t="s">
        <v>257</v>
      </c>
      <c r="G22" s="324" t="s">
        <v>257</v>
      </c>
      <c r="H22" s="324" t="s">
        <v>257</v>
      </c>
      <c r="I22" s="324" t="s">
        <v>242</v>
      </c>
      <c r="J22" s="324" t="s">
        <v>257</v>
      </c>
      <c r="K22" s="324" t="s">
        <v>257</v>
      </c>
      <c r="L22" s="317" t="s">
        <v>257</v>
      </c>
      <c r="M22" s="324" t="s">
        <v>257</v>
      </c>
      <c r="N22" s="324" t="s">
        <v>257</v>
      </c>
      <c r="O22" s="324" t="s">
        <v>257</v>
      </c>
      <c r="P22" s="324" t="s">
        <v>257</v>
      </c>
      <c r="Q22" s="324" t="s">
        <v>242</v>
      </c>
      <c r="R22" s="324" t="s">
        <v>135</v>
      </c>
      <c r="S22" s="375" t="s">
        <v>135</v>
      </c>
      <c r="T22" s="325" t="s">
        <v>136</v>
      </c>
      <c r="U22" s="326" t="s">
        <v>136</v>
      </c>
      <c r="V22" s="327" t="s">
        <v>257</v>
      </c>
      <c r="W22" s="327" t="s">
        <v>257</v>
      </c>
      <c r="X22" s="324" t="s">
        <v>257</v>
      </c>
      <c r="Y22" s="324" t="s">
        <v>257</v>
      </c>
      <c r="Z22" s="324" t="s">
        <v>257</v>
      </c>
      <c r="AA22" s="324" t="s">
        <v>257</v>
      </c>
      <c r="AB22" s="324" t="s">
        <v>257</v>
      </c>
      <c r="AC22" s="324" t="s">
        <v>123</v>
      </c>
      <c r="AD22" s="324" t="s">
        <v>257</v>
      </c>
      <c r="AE22" s="317" t="s">
        <v>257</v>
      </c>
      <c r="AF22" s="324" t="s">
        <v>257</v>
      </c>
      <c r="AG22" s="324" t="s">
        <v>257</v>
      </c>
      <c r="AH22" s="324" t="s">
        <v>257</v>
      </c>
      <c r="AI22" s="324" t="s">
        <v>257</v>
      </c>
      <c r="AJ22" s="324" t="s">
        <v>257</v>
      </c>
      <c r="AK22" s="324" t="s">
        <v>242</v>
      </c>
      <c r="AL22" s="324" t="s">
        <v>135</v>
      </c>
      <c r="AM22" s="349" t="s">
        <v>135</v>
      </c>
      <c r="AN22" s="350" t="s">
        <v>261</v>
      </c>
      <c r="AO22" s="351" t="s">
        <v>261</v>
      </c>
      <c r="AP22" s="352" t="s">
        <v>261</v>
      </c>
      <c r="AQ22" s="353" t="s">
        <v>261</v>
      </c>
      <c r="AR22" s="353" t="s">
        <v>261</v>
      </c>
      <c r="AS22" s="354" t="s">
        <v>136</v>
      </c>
      <c r="AT22" s="326" t="s">
        <v>136</v>
      </c>
      <c r="AU22" s="355" t="s">
        <v>136</v>
      </c>
      <c r="AV22" s="355" t="s">
        <v>136</v>
      </c>
      <c r="AW22" s="356" t="s">
        <v>136</v>
      </c>
      <c r="AX22" s="357" t="s">
        <v>136</v>
      </c>
      <c r="AY22" s="353" t="s">
        <v>136</v>
      </c>
      <c r="AZ22" s="353" t="s">
        <v>136</v>
      </c>
      <c r="BA22" s="353" t="s">
        <v>136</v>
      </c>
      <c r="BB22" s="354" t="s">
        <v>136</v>
      </c>
      <c r="BC22" s="404">
        <v>46</v>
      </c>
      <c r="BD22" s="405">
        <v>32</v>
      </c>
      <c r="BE22" s="406">
        <v>4</v>
      </c>
      <c r="BF22" s="405"/>
      <c r="BG22" s="406"/>
      <c r="BH22" s="405">
        <v>5</v>
      </c>
      <c r="BI22" s="412">
        <v>10</v>
      </c>
    </row>
    <row r="23" spans="1:62" ht="21.75" customHeight="1" thickBot="1">
      <c r="A23" s="34"/>
      <c r="B23" s="509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1"/>
      <c r="BC23" s="407">
        <f>SUM(BC17:BC22)</f>
        <v>276</v>
      </c>
      <c r="BD23" s="408">
        <f aca="true" t="shared" si="0" ref="BD23:BI23">SUM(BD17:BD22)</f>
        <v>192</v>
      </c>
      <c r="BE23" s="408">
        <f t="shared" si="0"/>
        <v>24</v>
      </c>
      <c r="BF23" s="408">
        <f t="shared" si="0"/>
        <v>16</v>
      </c>
      <c r="BG23" s="408">
        <f t="shared" si="0"/>
        <v>8</v>
      </c>
      <c r="BH23" s="408">
        <f t="shared" si="0"/>
        <v>6</v>
      </c>
      <c r="BI23" s="409">
        <f t="shared" si="0"/>
        <v>53</v>
      </c>
      <c r="BJ23" s="33"/>
    </row>
    <row r="24" spans="1:62" ht="14.25" thickBot="1">
      <c r="A24" s="22"/>
      <c r="B24" s="22"/>
      <c r="C24" s="22"/>
      <c r="D24" s="22"/>
      <c r="E24" s="22"/>
      <c r="F24" s="22"/>
      <c r="G24" s="22"/>
      <c r="H24" s="22"/>
      <c r="I24" s="392" t="s">
        <v>138</v>
      </c>
      <c r="J24" s="392"/>
      <c r="K24" s="391"/>
      <c r="L24" s="391"/>
      <c r="M24" s="31"/>
      <c r="N24" s="529" t="s">
        <v>262</v>
      </c>
      <c r="O24" s="530"/>
      <c r="P24" s="393" t="s">
        <v>246</v>
      </c>
      <c r="Q24" s="22"/>
      <c r="R24" s="31"/>
      <c r="S24" s="31"/>
      <c r="T24" s="391"/>
      <c r="U24" s="391"/>
      <c r="V24" s="391"/>
      <c r="W24" s="22"/>
      <c r="X24" s="394" t="s">
        <v>135</v>
      </c>
      <c r="Y24" s="393" t="s">
        <v>247</v>
      </c>
      <c r="Z24" s="393"/>
      <c r="AA24" s="391"/>
      <c r="AB24" s="391"/>
      <c r="AC24" s="391"/>
      <c r="AD24" s="391"/>
      <c r="AE24" s="22"/>
      <c r="AF24" s="22"/>
      <c r="AG24" s="22"/>
      <c r="AH24" s="394" t="s">
        <v>136</v>
      </c>
      <c r="AI24" s="31"/>
      <c r="AJ24" s="31" t="s">
        <v>134</v>
      </c>
      <c r="AK24" s="31"/>
      <c r="AL24" s="37"/>
      <c r="AM24" s="37"/>
      <c r="AN24" s="532" t="s">
        <v>248</v>
      </c>
      <c r="AO24" s="533"/>
      <c r="AP24" s="391" t="s">
        <v>249</v>
      </c>
      <c r="AQ24" s="391"/>
      <c r="AR24" s="391"/>
      <c r="AS24" s="391"/>
      <c r="AT24" s="391"/>
      <c r="AU24" s="391"/>
      <c r="AV24" s="391"/>
      <c r="AW24" s="391"/>
      <c r="AX24" s="22"/>
      <c r="AY24" s="37"/>
      <c r="AZ24" s="37"/>
      <c r="BA24" s="395" t="s">
        <v>242</v>
      </c>
      <c r="BB24" s="523" t="s">
        <v>250</v>
      </c>
      <c r="BC24" s="534"/>
      <c r="BD24" s="534"/>
      <c r="BE24" s="534"/>
      <c r="BF24" s="37"/>
      <c r="BG24" s="37"/>
      <c r="BH24" s="37"/>
      <c r="BI24" s="37"/>
      <c r="BJ24" s="35"/>
    </row>
    <row r="25" spans="1:62" ht="4.5" customHeight="1" thickBot="1">
      <c r="A25" s="22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6"/>
      <c r="S25" s="26"/>
      <c r="T25" s="26"/>
      <c r="U25" s="22"/>
      <c r="V25" s="22"/>
      <c r="W25" s="391"/>
      <c r="X25" s="391"/>
      <c r="Y25" s="391"/>
      <c r="Z25" s="391"/>
      <c r="AA25" s="391"/>
      <c r="AB25" s="391"/>
      <c r="AC25" s="391"/>
      <c r="AD25" s="393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22"/>
      <c r="AS25" s="22"/>
      <c r="AT25" s="22"/>
      <c r="AU25" s="22"/>
      <c r="AV25" s="22"/>
      <c r="AW25" s="22"/>
      <c r="AX25" s="32"/>
      <c r="AY25" s="391"/>
      <c r="AZ25" s="393"/>
      <c r="BA25" s="393"/>
      <c r="BB25" s="391"/>
      <c r="BC25" s="391"/>
      <c r="BD25" s="391"/>
      <c r="BE25" s="391"/>
      <c r="BF25" s="22"/>
      <c r="BG25" s="22"/>
      <c r="BH25" s="22"/>
      <c r="BI25" s="37"/>
      <c r="BJ25" s="35"/>
    </row>
    <row r="26" spans="1:64" ht="13.5" customHeight="1" thickBot="1">
      <c r="A26" s="514" t="s">
        <v>256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388"/>
      <c r="O26" s="498" t="s">
        <v>137</v>
      </c>
      <c r="P26" s="499"/>
      <c r="Q26" s="22" t="s">
        <v>253</v>
      </c>
      <c r="R26" s="37"/>
      <c r="S26" s="37"/>
      <c r="T26" s="22"/>
      <c r="U26" s="22"/>
      <c r="V26" s="22"/>
      <c r="W26" s="22"/>
      <c r="X26" s="22"/>
      <c r="Y26" s="22"/>
      <c r="Z26" s="498" t="s">
        <v>243</v>
      </c>
      <c r="AA26" s="499"/>
      <c r="AB26" s="523" t="s">
        <v>251</v>
      </c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396"/>
      <c r="AN26" s="498" t="s">
        <v>244</v>
      </c>
      <c r="AO26" s="499"/>
      <c r="AP26" s="22" t="s">
        <v>252</v>
      </c>
      <c r="AQ26" s="22"/>
      <c r="AR26" s="22"/>
      <c r="AS26" s="22"/>
      <c r="AT26" s="37"/>
      <c r="AU26" s="37"/>
      <c r="AV26" s="37"/>
      <c r="AW26" s="37"/>
      <c r="AX26" s="37"/>
      <c r="AY26" s="37"/>
      <c r="AZ26" s="37"/>
      <c r="BA26" s="397" t="s">
        <v>257</v>
      </c>
      <c r="BB26" s="37"/>
      <c r="BC26" s="37" t="s">
        <v>258</v>
      </c>
      <c r="BD26" s="37"/>
      <c r="BE26" s="37"/>
      <c r="BF26" s="37"/>
      <c r="BG26" s="37"/>
      <c r="BH26" s="37"/>
      <c r="BI26" s="37"/>
      <c r="BK26" s="23"/>
      <c r="BL26" s="23"/>
    </row>
    <row r="27" spans="1:61" ht="9.75" customHeight="1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388"/>
      <c r="O27" s="276"/>
      <c r="P27" s="276"/>
      <c r="Q27" s="276"/>
      <c r="R27" s="26"/>
      <c r="S27" s="26"/>
      <c r="T27" s="26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31"/>
      <c r="BE27" s="31"/>
      <c r="BF27" s="22"/>
      <c r="BG27" s="22"/>
      <c r="BH27" s="22"/>
      <c r="BI27" s="37"/>
    </row>
    <row r="28" spans="1:61" ht="12.75">
      <c r="A28" s="514"/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388"/>
      <c r="O28" s="37"/>
      <c r="P28" s="37"/>
      <c r="Q28" s="414"/>
      <c r="R28" s="414"/>
      <c r="S28" s="414"/>
      <c r="T28" s="414"/>
      <c r="U28" s="414"/>
      <c r="V28" s="414"/>
      <c r="W28" s="413"/>
      <c r="X28" s="414"/>
      <c r="AM28" s="503" t="s">
        <v>201</v>
      </c>
      <c r="AN28" s="503"/>
      <c r="AO28" s="503"/>
      <c r="AP28" s="503"/>
      <c r="AQ28" s="503"/>
      <c r="AR28" s="503" t="s">
        <v>254</v>
      </c>
      <c r="AS28" s="503"/>
      <c r="AT28" s="503"/>
      <c r="AU28" s="503"/>
      <c r="AV28" s="503"/>
      <c r="AW28" s="360"/>
      <c r="AX28" s="360"/>
      <c r="AY28" s="360"/>
      <c r="AZ28" s="360"/>
      <c r="BA28" s="360"/>
      <c r="BB28" s="504" t="s">
        <v>255</v>
      </c>
      <c r="BC28" s="504"/>
      <c r="BD28" s="504"/>
      <c r="BE28" s="504"/>
      <c r="BF28" s="504"/>
      <c r="BG28" s="504"/>
      <c r="BH28" s="504"/>
      <c r="BI28" s="504"/>
    </row>
    <row r="29" spans="1:43" ht="12.75">
      <c r="A29" s="514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388"/>
      <c r="O29" s="22"/>
      <c r="P29" s="22"/>
      <c r="Q29" s="22"/>
      <c r="R29" s="22"/>
      <c r="S29" s="22"/>
      <c r="T29" s="22"/>
      <c r="U29" s="22"/>
      <c r="V29" s="22"/>
      <c r="X29" s="22"/>
      <c r="Z29" s="31"/>
      <c r="AA29" s="31"/>
      <c r="AB29" s="22"/>
      <c r="AC29" s="36"/>
      <c r="AD29" s="22"/>
      <c r="AE29" s="22"/>
      <c r="AF29" s="137"/>
      <c r="AG29" s="137"/>
      <c r="AH29" s="137"/>
      <c r="AI29" s="137"/>
      <c r="AJ29" s="137"/>
      <c r="AK29" s="137"/>
      <c r="AL29" s="22"/>
      <c r="AM29" s="22"/>
      <c r="AN29" s="22"/>
      <c r="AO29" s="22"/>
      <c r="AP29" s="22"/>
      <c r="AQ29" s="22"/>
    </row>
    <row r="30" spans="1:61" ht="36.75" customHeight="1">
      <c r="A30" s="514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388"/>
      <c r="O30" s="22"/>
      <c r="P30" s="22"/>
      <c r="Q30" s="22"/>
      <c r="R30" s="22"/>
      <c r="S30" s="22"/>
      <c r="T30" s="22"/>
      <c r="U30" s="29"/>
      <c r="V30" s="29"/>
      <c r="W30" s="418" t="s">
        <v>280</v>
      </c>
      <c r="X30" s="419"/>
      <c r="Y30" s="419"/>
      <c r="Z30" s="419"/>
      <c r="AA30" s="419"/>
      <c r="AB30" s="419"/>
      <c r="AC30" s="419"/>
      <c r="AD30" s="419"/>
      <c r="AE30" s="419"/>
      <c r="AF30" s="420" t="s">
        <v>264</v>
      </c>
      <c r="AG30" s="420"/>
      <c r="AH30" s="420"/>
      <c r="AI30" s="420"/>
      <c r="AJ30" s="420"/>
      <c r="AK30" s="420"/>
      <c r="AL30" s="419" t="s">
        <v>265</v>
      </c>
      <c r="AM30" s="28"/>
      <c r="AN30" s="22"/>
      <c r="AO30" s="22"/>
      <c r="AP30" s="22"/>
      <c r="AQ30" s="28"/>
      <c r="AR30" s="415" t="s">
        <v>266</v>
      </c>
      <c r="AS30" s="415"/>
      <c r="AT30" s="415"/>
      <c r="AU30" s="415"/>
      <c r="AV30" s="415"/>
      <c r="AW30" s="415"/>
      <c r="AX30" s="415"/>
      <c r="AY30" s="416"/>
      <c r="AZ30" s="416"/>
      <c r="BA30" s="417"/>
      <c r="BB30" s="497" t="s">
        <v>267</v>
      </c>
      <c r="BC30" s="497"/>
      <c r="BD30" s="497"/>
      <c r="BE30" s="497"/>
      <c r="BF30" s="497"/>
      <c r="BG30" s="497"/>
      <c r="BH30" s="497"/>
      <c r="BI30" s="497"/>
    </row>
    <row r="31" spans="1:61" ht="10.5" customHeight="1">
      <c r="A31" s="2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2"/>
      <c r="P31" s="22"/>
      <c r="Q31" s="22"/>
      <c r="R31" s="28"/>
      <c r="S31" s="28"/>
      <c r="T31" s="28"/>
      <c r="U31" s="28"/>
      <c r="V31" s="28"/>
      <c r="W31" s="28"/>
      <c r="X31" s="28"/>
      <c r="Y31" s="29"/>
      <c r="Z31" s="29"/>
      <c r="AA31" s="29"/>
      <c r="AB31" s="28"/>
      <c r="AC31" s="29"/>
      <c r="AD31" s="28"/>
      <c r="AE31" s="28"/>
      <c r="AF31" s="361"/>
      <c r="AG31" s="361"/>
      <c r="AH31" s="361"/>
      <c r="AI31" s="28"/>
      <c r="AJ31" s="28"/>
      <c r="AK31" s="28"/>
      <c r="AL31" s="28"/>
      <c r="AM31" s="28"/>
      <c r="AN31" s="28"/>
      <c r="AO31" s="28"/>
      <c r="AP31" s="28"/>
      <c r="AQ31" s="27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2"/>
      <c r="BG31" s="22"/>
      <c r="BH31" s="37"/>
      <c r="BI31" s="37"/>
    </row>
    <row r="32" spans="1:61" ht="17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"/>
      <c r="S32" s="1"/>
      <c r="T32" s="1"/>
      <c r="U32" s="1"/>
      <c r="V32" s="377"/>
      <c r="W32" s="377"/>
      <c r="X32" s="37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76"/>
      <c r="AN32" s="376"/>
      <c r="AO32" s="378"/>
      <c r="AP32" s="379"/>
      <c r="AQ32" s="2"/>
      <c r="AR32" s="2"/>
      <c r="AS32" s="2"/>
      <c r="AT32" s="2"/>
      <c r="AU32" s="2"/>
      <c r="AV32" s="2"/>
      <c r="AW32" s="2"/>
      <c r="AX32" s="2"/>
      <c r="AY32" s="30"/>
      <c r="AZ32" s="30"/>
      <c r="BA32" s="2"/>
      <c r="BB32" s="2"/>
      <c r="BC32" s="2"/>
      <c r="BD32" s="2"/>
      <c r="BE32" s="2"/>
      <c r="BF32" s="1"/>
      <c r="BG32" s="1"/>
      <c r="BH32" s="35"/>
      <c r="BI32" s="35"/>
    </row>
    <row r="33" spans="1:61" ht="17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1"/>
      <c r="BG33" s="1"/>
      <c r="BH33" s="35"/>
      <c r="BI33" s="35"/>
    </row>
    <row r="34" spans="1:61" ht="17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1"/>
      <c r="BG34" s="1"/>
      <c r="BH34" s="35"/>
      <c r="BI34" s="35"/>
    </row>
    <row r="35" spans="1:59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2"/>
      <c r="BG35" s="22"/>
    </row>
    <row r="36" ht="16.5" customHeight="1"/>
  </sheetData>
  <sheetProtection selectLockedCells="1" selectUnlockedCells="1"/>
  <mergeCells count="39">
    <mergeCell ref="C4:L4"/>
    <mergeCell ref="C5:L5"/>
    <mergeCell ref="C6:M6"/>
    <mergeCell ref="B7:Q7"/>
    <mergeCell ref="AN24:AO24"/>
    <mergeCell ref="BB24:BE24"/>
    <mergeCell ref="BC13:BC16"/>
    <mergeCell ref="R2:AT2"/>
    <mergeCell ref="S3:AS3"/>
    <mergeCell ref="AW4:BE4"/>
    <mergeCell ref="AW5:BG6"/>
    <mergeCell ref="AW7:BI7"/>
    <mergeCell ref="AB26:AL26"/>
    <mergeCell ref="Z26:AA26"/>
    <mergeCell ref="Y13:AB13"/>
    <mergeCell ref="W6:AO7"/>
    <mergeCell ref="N24:O24"/>
    <mergeCell ref="AN26:AO26"/>
    <mergeCell ref="B10:S10"/>
    <mergeCell ref="B23:BB23"/>
    <mergeCell ref="BG13:BG16"/>
    <mergeCell ref="BE13:BE16"/>
    <mergeCell ref="AW8:BH8"/>
    <mergeCell ref="A26:M30"/>
    <mergeCell ref="A12:BB12"/>
    <mergeCell ref="BC12:BI12"/>
    <mergeCell ref="AM28:AQ28"/>
    <mergeCell ref="BD13:BD16"/>
    <mergeCell ref="A13:A16"/>
    <mergeCell ref="BF13:BF16"/>
    <mergeCell ref="T10:AE10"/>
    <mergeCell ref="A9:AH9"/>
    <mergeCell ref="BB30:BI30"/>
    <mergeCell ref="O26:P26"/>
    <mergeCell ref="AX13:BB13"/>
    <mergeCell ref="AR28:AV28"/>
    <mergeCell ref="BB28:BI28"/>
    <mergeCell ref="BH13:BH16"/>
    <mergeCell ref="BI13:BI16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суюмкан</dc:creator>
  <cp:keywords/>
  <dc:description/>
  <cp:lastModifiedBy>Пк2</cp:lastModifiedBy>
  <cp:lastPrinted>2019-01-24T16:53:32Z</cp:lastPrinted>
  <dcterms:created xsi:type="dcterms:W3CDTF">2013-05-11T09:38:53Z</dcterms:created>
  <dcterms:modified xsi:type="dcterms:W3CDTF">2019-01-29T07:47:21Z</dcterms:modified>
  <cp:category/>
  <cp:version/>
  <cp:contentType/>
  <cp:contentStatus/>
</cp:coreProperties>
</file>